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065"/>
  </bookViews>
  <sheets>
    <sheet name="ТАБО" sheetId="54" r:id="rId1"/>
    <sheet name="2" sheetId="53" r:id="rId2"/>
    <sheet name="Лист1" sheetId="55" state="hidden" r:id="rId3"/>
    <sheet name="п_8" sheetId="2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п_8!#REF!</definedName>
    <definedName name="date.e" localSheetId="1">'[1]Sheet1 (3)'!#REF!</definedName>
    <definedName name="date.e" localSheetId="3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3">#REF!</definedName>
    <definedName name="date_b" localSheetId="0">#REF!</definedName>
    <definedName name="date_b">#REF!</definedName>
    <definedName name="date_e" localSheetId="1">'[1]Sheet1 (2)'!#REF!</definedName>
    <definedName name="date_e" localSheetId="3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3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3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3">#REF!</definedName>
    <definedName name="name_cz" localSheetId="0">#REF!</definedName>
    <definedName name="name_cz">#REF!</definedName>
    <definedName name="name_period" localSheetId="1">#REF!</definedName>
    <definedName name="name_period" localSheetId="3">#REF!</definedName>
    <definedName name="name_period" localSheetId="0">#REF!</definedName>
    <definedName name="name_period">#REF!</definedName>
    <definedName name="pyear" localSheetId="1">#REF!</definedName>
    <definedName name="pyear" localSheetId="3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29" i="55" l="1"/>
  <c r="A29" i="55"/>
  <c r="C2" i="55"/>
  <c r="C3" i="55"/>
  <c r="C4" i="55"/>
  <c r="C5" i="55"/>
  <c r="C6" i="55"/>
  <c r="C7" i="55"/>
  <c r="C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1" i="55"/>
  <c r="C29" i="55" l="1"/>
  <c r="D19" i="54"/>
  <c r="E17" i="54" l="1"/>
  <c r="K5" i="53" l="1"/>
  <c r="C5" i="53" l="1"/>
  <c r="D5" i="53"/>
  <c r="E5" i="53"/>
  <c r="F5" i="53"/>
  <c r="I5" i="53"/>
  <c r="J5" i="53"/>
  <c r="B5" i="53"/>
  <c r="E19" i="54" l="1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<sst xmlns="http://schemas.openxmlformats.org/spreadsheetml/2006/main" count="109" uniqueCount="81">
  <si>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</si>
  <si>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</si>
  <si>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</si>
  <si>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</si>
  <si>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</si>
  <si>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</si>
  <si>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</si>
  <si>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</si>
  <si>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</si>
  <si>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</si>
  <si>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</si>
  <si>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</si>
  <si>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</si>
  <si>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</si>
  <si>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</si>
  <si>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</si>
  <si>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</si>
  <si>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</si>
  <si>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</si>
  <si>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</si>
  <si>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</si>
  <si>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</si>
  <si>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</si>
  <si>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</si>
  <si>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</si>
  <si>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</si>
  <si>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</si>
  <si>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</si>
  <si>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</si>
  <si>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</si>
  <si>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</si>
  <si>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</si>
  <si>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</si>
  <si>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</si>
  <si>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</si>
  <si>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</si>
  <si>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</si>
  <si>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</si>
  <si>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</si>
  <si>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</si>
  <si>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</si>
  <si>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</si>
  <si>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</si>
  <si>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</si>
  <si>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</si>
  <si>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</si>
  <si>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</si>
  <si>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</si>
  <si>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</si>
  <si>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</si>
  <si>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</si>
  <si>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</si>
  <si>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</si>
  <si>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</si>
  <si>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</si>
  <si>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</si>
  <si>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</si>
  <si>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</si>
  <si>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</si>
  <si>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</si>
  <si>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Мали статус безробітного, тис. осіб</t>
  </si>
  <si>
    <t>Отримували допомогу по безробіттю, тис. осіб</t>
  </si>
  <si>
    <t>Інформація про надання послуг Київською обласною службою зайнятості</t>
  </si>
  <si>
    <t>1 особа</t>
  </si>
  <si>
    <t>-</t>
  </si>
  <si>
    <t>Інформація щодо надання послуг КОСЗ молоді у віці до 35 років
у січні-серпні 2018 р.</t>
  </si>
  <si>
    <t>січень-серпень 2017 р.</t>
  </si>
  <si>
    <t>січень-серпень 2018 р.</t>
  </si>
  <si>
    <t>на                            1 вересня                   2018 р.</t>
  </si>
  <si>
    <t>на                            1 вересня                      2017 р.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</si>
  <si>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</si>
  <si>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</si>
  <si>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</si>
  <si>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</si>
  <si>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</si>
  <si>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</si>
  <si>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</si>
  <si>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Всього отримали роботу (у т.ч. до набуття статусу безробітного)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</si>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</sst>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0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1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2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6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6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6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6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6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6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6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6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6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6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7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7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7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7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1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8" fillId="0" borderId="0" applyFill="0" applyBorder="0" applyProtection="0">
      <alignment horizontal="left" vertical="center"/>
    </xf>
    <xf numFmtId="49" fontId="39" fillId="0" borderId="10" applyFill="0" applyProtection="0">
      <alignment horizontal="center" vertical="center" wrapText="1"/>
    </xf>
    <xf numFmtId="49" fontId="39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0" fillId="0" borderId="12" applyNumberFormat="0" applyFill="0" applyAlignment="0" applyProtection="0"/>
    <xf numFmtId="0" fontId="32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3" fillId="0" borderId="0" applyNumberFormat="0" applyFill="0" applyBorder="0" applyProtection="0"/>
    <xf numFmtId="0" fontId="43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1" fillId="38" borderId="1" applyNumberFormat="0" applyAlignment="0" applyProtection="0"/>
    <xf numFmtId="0" fontId="31" fillId="54" borderId="1" applyNumberFormat="0" applyAlignment="0" applyProtection="0"/>
    <xf numFmtId="0" fontId="31" fillId="3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6" fillId="0" borderId="17" applyNumberFormat="0" applyFill="0" applyAlignment="0" applyProtection="0"/>
    <xf numFmtId="0" fontId="11" fillId="0" borderId="3" applyNumberFormat="0" applyFill="0" applyAlignment="0" applyProtection="0"/>
    <xf numFmtId="0" fontId="47" fillId="0" borderId="18" applyNumberFormat="0" applyFill="0" applyAlignment="0" applyProtection="0"/>
    <xf numFmtId="0" fontId="12" fillId="0" borderId="4" applyNumberFormat="0" applyFill="0" applyAlignment="0" applyProtection="0"/>
    <xf numFmtId="0" fontId="48" fillId="0" borderId="19" applyNumberFormat="0" applyFill="0" applyAlignment="0" applyProtection="0"/>
    <xf numFmtId="0" fontId="13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0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2" fillId="56" borderId="0" applyNumberFormat="0" applyBorder="0" applyAlignment="0" applyProtection="0"/>
    <xf numFmtId="0" fontId="32" fillId="40" borderId="0" applyNumberFormat="0" applyBorder="0" applyAlignment="0" applyProtection="0"/>
    <xf numFmtId="0" fontId="31" fillId="54" borderId="1" applyNumberFormat="0" applyAlignment="0" applyProtection="0"/>
    <xf numFmtId="0" fontId="22" fillId="0" borderId="0"/>
    <xf numFmtId="0" fontId="22" fillId="0" borderId="0"/>
    <xf numFmtId="0" fontId="49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0" fillId="48" borderId="7" applyNumberFormat="0" applyAlignment="0" applyProtection="0"/>
    <xf numFmtId="0" fontId="17" fillId="39" borderId="7" applyNumberFormat="0" applyFont="0" applyAlignment="0" applyProtection="0"/>
    <xf numFmtId="0" fontId="50" fillId="48" borderId="7" applyNumberForma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2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1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2" fillId="7" borderId="0" applyNumberFormat="0" applyBorder="0" applyAlignment="0" applyProtection="0"/>
    <xf numFmtId="0" fontId="18" fillId="41" borderId="8" applyNumberFormat="0" applyAlignment="0" applyProtection="0"/>
  </cellStyleXfs>
  <cellXfs count="93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4" fillId="0" borderId="0" xfId="54" applyFont="1" applyFill="1"/>
    <xf numFmtId="1" fontId="22" fillId="0" borderId="0" xfId="403" applyNumberFormat="1" applyFont="1" applyFill="1" applyProtection="1">
      <protection locked="0"/>
    </xf>
    <xf numFmtId="1" fontId="33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4" fillId="0" borderId="10" xfId="54" applyFont="1" applyFill="1" applyBorder="1" applyAlignment="1">
      <alignment vertical="center"/>
    </xf>
    <xf numFmtId="0" fontId="34" fillId="0" borderId="10" xfId="54" applyFont="1" applyFill="1" applyBorder="1"/>
    <xf numFmtId="168" fontId="34" fillId="0" borderId="10" xfId="54" applyNumberFormat="1" applyFont="1" applyFill="1" applyBorder="1"/>
    <xf numFmtId="0" fontId="34" fillId="0" borderId="0" xfId="54" applyFont="1" applyFill="1" applyBorder="1" applyAlignment="1">
      <alignment horizontal="left" vertical="center" wrapText="1"/>
    </xf>
    <xf numFmtId="168" fontId="34" fillId="0" borderId="0" xfId="54" applyNumberFormat="1" applyFont="1" applyFill="1" applyBorder="1" applyAlignment="1">
      <alignment horizontal="center" vertical="center"/>
    </xf>
    <xf numFmtId="0" fontId="34" fillId="0" borderId="0" xfId="55" applyFont="1" applyBorder="1" applyAlignment="1">
      <alignment horizontal="left" vertical="center" wrapText="1"/>
    </xf>
    <xf numFmtId="0" fontId="34" fillId="0" borderId="0" xfId="54" applyFont="1" applyFill="1" applyAlignment="1">
      <alignment wrapText="1"/>
    </xf>
    <xf numFmtId="1" fontId="33" fillId="0" borderId="0" xfId="403" applyNumberFormat="1" applyFont="1" applyFill="1" applyProtection="1">
      <protection locked="0"/>
    </xf>
    <xf numFmtId="1" fontId="33" fillId="0" borderId="0" xfId="403" applyNumberFormat="1" applyFont="1" applyFill="1" applyBorder="1" applyAlignment="1" applyProtection="1">
      <protection locked="0"/>
    </xf>
    <xf numFmtId="1" fontId="35" fillId="0" borderId="0" xfId="403" applyNumberFormat="1" applyFont="1" applyFill="1" applyProtection="1">
      <protection locked="0"/>
    </xf>
    <xf numFmtId="1" fontId="35" fillId="42" borderId="0" xfId="403" applyNumberFormat="1" applyFont="1" applyFill="1" applyProtection="1">
      <protection locked="0"/>
    </xf>
    <xf numFmtId="1" fontId="52" fillId="0" borderId="11" xfId="403" applyNumberFormat="1" applyFont="1" applyFill="1" applyBorder="1" applyAlignment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1" fillId="0" borderId="0" xfId="403" applyNumberFormat="1" applyFont="1" applyFill="1" applyBorder="1" applyAlignment="1" applyProtection="1">
      <alignment horizontal="center"/>
      <protection locked="0"/>
    </xf>
    <xf numFmtId="1" fontId="35" fillId="0" borderId="10" xfId="403" applyNumberFormat="1" applyFont="1" applyFill="1" applyBorder="1" applyAlignment="1" applyProtection="1">
      <alignment horizontal="center"/>
    </xf>
    <xf numFmtId="1" fontId="35" fillId="0" borderId="0" xfId="403" applyNumberFormat="1" applyFont="1" applyFill="1" applyBorder="1" applyAlignment="1" applyProtection="1">
      <alignment horizontal="right"/>
      <protection locked="0"/>
    </xf>
    <xf numFmtId="1" fontId="51" fillId="0" borderId="0" xfId="403" applyNumberFormat="1" applyFont="1" applyFill="1" applyBorder="1" applyAlignment="1" applyProtection="1">
      <alignment horizontal="right"/>
      <protection locked="0"/>
    </xf>
    <xf numFmtId="1" fontId="35" fillId="42" borderId="0" xfId="403" applyNumberFormat="1" applyFont="1" applyFill="1" applyBorder="1" applyAlignment="1" applyProtection="1">
      <alignment horizontal="right"/>
      <protection locked="0"/>
    </xf>
    <xf numFmtId="1" fontId="54" fillId="0" borderId="0" xfId="403" applyNumberFormat="1" applyFont="1" applyFill="1" applyProtection="1">
      <protection locked="0"/>
    </xf>
    <xf numFmtId="1" fontId="54" fillId="0" borderId="10" xfId="403" applyNumberFormat="1" applyFont="1" applyFill="1" applyBorder="1" applyAlignment="1" applyProtection="1">
      <alignment horizontal="center"/>
    </xf>
    <xf numFmtId="1" fontId="54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6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  <protection locked="0"/>
    </xf>
    <xf numFmtId="1" fontId="35" fillId="0" borderId="10" xfId="403" applyNumberFormat="1" applyFont="1" applyFill="1" applyBorder="1" applyAlignment="1" applyProtection="1">
      <alignment horizontal="center" vertical="center" wrapText="1"/>
    </xf>
    <xf numFmtId="1" fontId="35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8" fillId="0" borderId="0" xfId="435" applyFont="1" applyFill="1" applyAlignment="1">
      <alignment vertical="center" wrapText="1"/>
    </xf>
    <xf numFmtId="0" fontId="51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5" fillId="0" borderId="10" xfId="408" applyFont="1" applyFill="1" applyBorder="1" applyAlignment="1">
      <alignment horizontal="center" vertical="center"/>
    </xf>
    <xf numFmtId="0" fontId="35" fillId="0" borderId="10" xfId="408" applyFont="1" applyFill="1" applyBorder="1" applyAlignment="1">
      <alignment horizontal="center" vertical="center" wrapText="1"/>
    </xf>
    <xf numFmtId="0" fontId="33" fillId="0" borderId="10" xfId="435" applyFont="1" applyBorder="1" applyAlignment="1">
      <alignment horizontal="center" vertical="center" wrapText="1"/>
    </xf>
    <xf numFmtId="0" fontId="33" fillId="0" borderId="10" xfId="435" applyFont="1" applyFill="1" applyBorder="1" applyAlignment="1">
      <alignment horizontal="center" vertical="center" wrapText="1"/>
    </xf>
    <xf numFmtId="0" fontId="59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0" fillId="42" borderId="10" xfId="434" applyNumberFormat="1" applyFont="1" applyFill="1" applyBorder="1" applyAlignment="1">
      <alignment horizontal="center" vertical="center" wrapText="1"/>
    </xf>
    <xf numFmtId="171" fontId="60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0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8" fillId="0" borderId="0" xfId="434" applyNumberFormat="1" applyFont="1" applyFill="1"/>
    <xf numFmtId="0" fontId="58" fillId="0" borderId="0" xfId="434" applyFont="1" applyFill="1"/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5" fillId="0" borderId="10" xfId="408" applyNumberFormat="1" applyFont="1" applyFill="1" applyBorder="1" applyAlignment="1">
      <alignment horizontal="center" vertical="center" wrapText="1"/>
    </xf>
    <xf numFmtId="1" fontId="64" fillId="0" borderId="0" xfId="403" applyNumberFormat="1" applyFont="1" applyFill="1" applyBorder="1" applyAlignment="1" applyProtection="1">
      <alignment horizontal="right"/>
      <protection locked="0"/>
    </xf>
    <xf numFmtId="1" fontId="63" fillId="0" borderId="0" xfId="403" applyNumberFormat="1" applyFont="1" applyFill="1" applyBorder="1" applyAlignment="1" applyProtection="1">
      <alignment vertical="center"/>
      <protection locked="0"/>
    </xf>
    <xf numFmtId="3" fontId="29" fillId="0" borderId="10" xfId="403" applyNumberFormat="1" applyFont="1" applyFill="1" applyBorder="1" applyAlignment="1" applyProtection="1">
      <alignment horizontal="center" vertical="center"/>
    </xf>
    <xf numFmtId="3" fontId="29" fillId="42" borderId="10" xfId="403" applyNumberFormat="1" applyFont="1" applyFill="1" applyBorder="1" applyAlignment="1" applyProtection="1">
      <alignment horizontal="center" vertical="center"/>
    </xf>
    <xf numFmtId="0" fontId="62" fillId="0" borderId="0" xfId="434" applyFont="1" applyAlignment="1">
      <alignment horizontal="center" vertical="top" wrapText="1"/>
    </xf>
    <xf numFmtId="0" fontId="62" fillId="0" borderId="0" xfId="435" applyFont="1" applyFill="1" applyAlignment="1">
      <alignment horizontal="center" vertical="top" wrapText="1"/>
    </xf>
    <xf numFmtId="0" fontId="29" fillId="0" borderId="10" xfId="408" applyFont="1" applyFill="1" applyBorder="1" applyAlignment="1">
      <alignment horizontal="center" vertical="center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5" fillId="0" borderId="10" xfId="408" applyFont="1" applyFill="1" applyBorder="1" applyAlignment="1">
      <alignment horizontal="center" vertical="center"/>
    </xf>
    <xf numFmtId="0" fontId="61" fillId="0" borderId="23" xfId="408" applyFont="1" applyFill="1" applyBorder="1" applyAlignment="1">
      <alignment horizontal="center" vertical="center" wrapText="1"/>
    </xf>
    <xf numFmtId="0" fontId="61" fillId="0" borderId="24" xfId="408" applyFont="1" applyFill="1" applyBorder="1" applyAlignment="1">
      <alignment horizontal="center" vertical="center" wrapText="1"/>
    </xf>
    <xf numFmtId="0" fontId="61" fillId="0" borderId="25" xfId="408" applyFont="1" applyFill="1" applyBorder="1" applyAlignment="1">
      <alignment horizontal="center" vertical="center" wrapText="1"/>
    </xf>
    <xf numFmtId="0" fontId="61" fillId="0" borderId="26" xfId="408" applyFont="1" applyFill="1" applyBorder="1" applyAlignment="1">
      <alignment horizontal="center" vertical="center" wrapText="1"/>
    </xf>
    <xf numFmtId="0" fontId="61" fillId="0" borderId="11" xfId="408" applyFont="1" applyFill="1" applyBorder="1" applyAlignment="1">
      <alignment horizontal="center" vertical="center" wrapText="1"/>
    </xf>
    <xf numFmtId="0" fontId="61" fillId="0" borderId="27" xfId="408" applyFont="1" applyFill="1" applyBorder="1" applyAlignment="1">
      <alignment horizontal="center" vertical="center" wrapText="1"/>
    </xf>
    <xf numFmtId="0" fontId="35" fillId="0" borderId="28" xfId="408" applyFont="1" applyFill="1" applyBorder="1" applyAlignment="1">
      <alignment horizontal="center" vertical="center"/>
    </xf>
    <xf numFmtId="0" fontId="35" fillId="0" borderId="29" xfId="408" applyFont="1" applyFill="1" applyBorder="1" applyAlignment="1">
      <alignment horizontal="center" vertical="center"/>
    </xf>
    <xf numFmtId="1" fontId="57" fillId="0" borderId="0" xfId="403" applyNumberFormat="1" applyFont="1" applyFill="1" applyAlignment="1" applyProtection="1">
      <alignment horizontal="center" wrapText="1"/>
      <protection locked="0"/>
    </xf>
    <xf numFmtId="0" fontId="64" fillId="0" borderId="10" xfId="95" applyFont="1" applyFill="1" applyBorder="1" applyAlignment="1">
      <alignment horizontal="left"/>
    </xf>
    <xf numFmtId="3" fontId="64" fillId="0" borderId="10" xfId="403" applyNumberFormat="1" applyFont="1" applyFill="1" applyBorder="1" applyAlignment="1" applyProtection="1">
      <alignment horizontal="center"/>
      <protection locked="0"/>
    </xf>
    <xf numFmtId="3" fontId="64" fillId="0" borderId="10" xfId="403" applyNumberFormat="1" applyFont="1" applyFill="1" applyBorder="1" applyAlignment="1" applyProtection="1">
      <alignment horizontal="center" vertical="center"/>
    </xf>
    <xf numFmtId="0" fontId="64" fillId="0" borderId="10" xfId="95" applyFont="1" applyFill="1" applyBorder="1" applyAlignment="1">
      <alignment horizontal="left" wrapText="1"/>
    </xf>
    <xf numFmtId="0" fontId="64" fillId="0" borderId="10" xfId="96" applyFont="1" applyFill="1" applyBorder="1" applyAlignment="1">
      <alignment horizontal="left"/>
    </xf>
    <xf numFmtId="0" fontId="64" fillId="0" borderId="10" xfId="96" applyFont="1" applyFill="1" applyBorder="1" applyAlignment="1">
      <alignment horizontal="left" wrapText="1"/>
    </xf>
    <xf numFmtId="1" fontId="64" fillId="0" borderId="10" xfId="403" applyNumberFormat="1" applyFont="1" applyFill="1" applyBorder="1" applyAlignment="1" applyProtection="1">
      <alignment horizontal="left" wrapText="1" shrinkToFit="1"/>
      <protection locked="0"/>
    </xf>
    <xf numFmtId="1" fontId="64" fillId="0" borderId="10" xfId="403" applyNumberFormat="1" applyFont="1" applyFill="1" applyBorder="1" applyAlignment="1" applyProtection="1">
      <alignment horizontal="center"/>
      <protection locked="0"/>
    </xf>
    <xf numFmtId="0" fontId="29" fillId="0" borderId="10" xfId="403" applyNumberFormat="1" applyFont="1" applyFill="1" applyBorder="1" applyAlignment="1" applyProtection="1">
      <alignment horizontal="left" vertical="center" wrapText="1" shrinkToFit="1"/>
    </xf>
    <xf numFmtId="1" fontId="29" fillId="0" borderId="0" xfId="403" applyNumberFormat="1" applyFont="1" applyFill="1" applyBorder="1" applyAlignment="1" applyProtection="1">
      <alignment vertical="center"/>
      <protection locked="0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tabSelected="1" view="pageBreakPreview" zoomScale="75" zoomScaleNormal="75" zoomScaleSheetLayoutView="75" workbookViewId="0">
      <selection activeCell="C12" sqref="C12"/>
    </sheetView>
  </sheetViews>
  <sheetFormatPr defaultColWidth="8" defaultRowHeight="12.75" x14ac:dyDescent="0.2"/>
  <cols>
    <col min="1" max="1" width="69.7109375" style="35" customWidth="1"/>
    <col min="2" max="2" width="23.28515625" style="60" customWidth="1"/>
    <col min="3" max="3" width="23.85546875" style="60" customWidth="1"/>
    <col min="4" max="4" width="11.85546875" style="35" customWidth="1"/>
    <col min="5" max="5" width="15.5703125" style="35" customWidth="1"/>
    <col min="6" max="16384" width="8" style="35"/>
  </cols>
  <sheetData>
    <row r="1" spans="1:9" ht="22.5" x14ac:dyDescent="0.2">
      <c r="A1" s="68" t="s">
        <v>62</v>
      </c>
      <c r="B1" s="68"/>
      <c r="C1" s="68"/>
      <c r="D1" s="68"/>
      <c r="E1" s="68"/>
    </row>
    <row r="2" spans="1:9" ht="22.5" x14ac:dyDescent="0.2">
      <c r="A2" s="69" t="s">
        <v>27</v>
      </c>
      <c r="B2" s="69"/>
      <c r="C2" s="69"/>
      <c r="D2" s="69"/>
      <c r="E2" s="69"/>
    </row>
    <row r="3" spans="1:9" s="39" customFormat="1" ht="18" customHeight="1" x14ac:dyDescent="0.25">
      <c r="A3" s="36"/>
      <c r="B3" s="37"/>
      <c r="C3" s="38"/>
      <c r="D3" s="38"/>
      <c r="E3" s="38" t="s">
        <v>28</v>
      </c>
    </row>
    <row r="4" spans="1:9" s="39" customFormat="1" ht="23.25" customHeight="1" x14ac:dyDescent="0.25">
      <c r="A4" s="70" t="s">
        <v>29</v>
      </c>
      <c r="B4" s="71" t="s">
        <v>66</v>
      </c>
      <c r="C4" s="71" t="s">
        <v>67</v>
      </c>
      <c r="D4" s="73" t="s">
        <v>30</v>
      </c>
      <c r="E4" s="73"/>
    </row>
    <row r="5" spans="1:9" s="39" customFormat="1" ht="40.5" x14ac:dyDescent="0.25">
      <c r="A5" s="70"/>
      <c r="B5" s="72"/>
      <c r="C5" s="72"/>
      <c r="D5" s="40" t="s">
        <v>31</v>
      </c>
      <c r="E5" s="41" t="s">
        <v>32</v>
      </c>
    </row>
    <row r="6" spans="1:9" s="44" customFormat="1" ht="12" customHeight="1" x14ac:dyDescent="0.25">
      <c r="A6" s="42" t="s">
        <v>16</v>
      </c>
      <c r="B6" s="43">
        <v>1</v>
      </c>
      <c r="C6" s="43">
        <v>2</v>
      </c>
      <c r="D6" s="43">
        <v>3</v>
      </c>
      <c r="E6" s="43">
        <v>4</v>
      </c>
    </row>
    <row r="7" spans="1:9" s="39" customFormat="1" ht="29.25" customHeight="1" x14ac:dyDescent="0.25">
      <c r="A7" s="45" t="s">
        <v>78</v>
      </c>
      <c r="B7" s="46">
        <v>12.8</v>
      </c>
      <c r="C7" s="47">
        <v>11.3</v>
      </c>
      <c r="D7" s="48">
        <f>C7/B7*100</f>
        <v>88.28125</v>
      </c>
      <c r="E7" s="49">
        <f>C7-B7</f>
        <v>-1.5</v>
      </c>
    </row>
    <row r="8" spans="1:9" s="39" customFormat="1" ht="40.5" x14ac:dyDescent="0.25">
      <c r="A8" s="50" t="s">
        <v>77</v>
      </c>
      <c r="B8" s="46">
        <v>5.0999999999999996</v>
      </c>
      <c r="C8" s="46">
        <v>5.5</v>
      </c>
      <c r="D8" s="48">
        <f t="shared" ref="D8:D12" si="0">C8/B8*100</f>
        <v>107.84313725490198</v>
      </c>
      <c r="E8" s="49">
        <f>C8-B8</f>
        <v>0.40000000000000036</v>
      </c>
      <c r="G8" s="51"/>
    </row>
    <row r="9" spans="1:9" s="39" customFormat="1" ht="64.5" customHeight="1" x14ac:dyDescent="0.25">
      <c r="A9" s="50" t="s">
        <v>24</v>
      </c>
      <c r="B9" s="61">
        <v>110</v>
      </c>
      <c r="C9" s="62">
        <v>74</v>
      </c>
      <c r="D9" s="48">
        <f t="shared" si="0"/>
        <v>67.272727272727266</v>
      </c>
      <c r="E9" s="49">
        <f t="shared" ref="E9:E12" si="1">C9-B9</f>
        <v>-36</v>
      </c>
      <c r="G9" s="51"/>
    </row>
    <row r="10" spans="1:9" s="39" customFormat="1" ht="27.75" customHeight="1" x14ac:dyDescent="0.25">
      <c r="A10" s="52" t="s">
        <v>79</v>
      </c>
      <c r="B10" s="46">
        <v>1.1000000000000001</v>
      </c>
      <c r="C10" s="47">
        <v>1.1000000000000001</v>
      </c>
      <c r="D10" s="48">
        <f t="shared" si="0"/>
        <v>100</v>
      </c>
      <c r="E10" s="49">
        <f t="shared" si="1"/>
        <v>0</v>
      </c>
      <c r="I10" s="51"/>
    </row>
    <row r="11" spans="1:9" s="39" customFormat="1" ht="48" customHeight="1" x14ac:dyDescent="0.25">
      <c r="A11" s="52" t="s">
        <v>19</v>
      </c>
      <c r="B11" s="46">
        <v>1.6</v>
      </c>
      <c r="C11" s="46">
        <v>1.7</v>
      </c>
      <c r="D11" s="48">
        <f t="shared" si="0"/>
        <v>106.25</v>
      </c>
      <c r="E11" s="49">
        <f t="shared" si="1"/>
        <v>9.9999999999999867E-2</v>
      </c>
    </row>
    <row r="12" spans="1:9" s="39" customFormat="1" ht="45.75" customHeight="1" x14ac:dyDescent="0.25">
      <c r="A12" s="52" t="s">
        <v>80</v>
      </c>
      <c r="B12" s="46">
        <v>11.1</v>
      </c>
      <c r="C12" s="46">
        <v>9.9</v>
      </c>
      <c r="D12" s="48">
        <f t="shared" si="0"/>
        <v>89.189189189189193</v>
      </c>
      <c r="E12" s="49">
        <f t="shared" si="1"/>
        <v>-1.1999999999999993</v>
      </c>
      <c r="F12" s="51"/>
    </row>
    <row r="13" spans="1:9" s="39" customFormat="1" x14ac:dyDescent="0.25">
      <c r="A13" s="74" t="s">
        <v>33</v>
      </c>
      <c r="B13" s="75"/>
      <c r="C13" s="75"/>
      <c r="D13" s="75"/>
      <c r="E13" s="76"/>
      <c r="F13" s="51"/>
    </row>
    <row r="14" spans="1:9" s="39" customFormat="1" x14ac:dyDescent="0.25">
      <c r="A14" s="77"/>
      <c r="B14" s="78"/>
      <c r="C14" s="78"/>
      <c r="D14" s="78"/>
      <c r="E14" s="79"/>
      <c r="F14" s="51"/>
    </row>
    <row r="15" spans="1:9" s="39" customFormat="1" ht="20.25" x14ac:dyDescent="0.25">
      <c r="A15" s="70" t="s">
        <v>29</v>
      </c>
      <c r="B15" s="70" t="s">
        <v>69</v>
      </c>
      <c r="C15" s="70" t="s">
        <v>68</v>
      </c>
      <c r="D15" s="80" t="s">
        <v>30</v>
      </c>
      <c r="E15" s="81"/>
    </row>
    <row r="16" spans="1:9" ht="36.75" customHeight="1" x14ac:dyDescent="0.2">
      <c r="A16" s="70"/>
      <c r="B16" s="70"/>
      <c r="C16" s="70"/>
      <c r="D16" s="40" t="s">
        <v>31</v>
      </c>
      <c r="E16" s="41" t="s">
        <v>34</v>
      </c>
    </row>
    <row r="17" spans="1:5" ht="33" customHeight="1" x14ac:dyDescent="0.2">
      <c r="A17" s="53" t="s">
        <v>60</v>
      </c>
      <c r="B17" s="54">
        <v>4.5999999999999996</v>
      </c>
      <c r="C17" s="54">
        <v>4.0999999999999996</v>
      </c>
      <c r="D17" s="55">
        <f>ROUND(C17/B17*100,1)</f>
        <v>89.1</v>
      </c>
      <c r="E17" s="56">
        <f>C17-B17</f>
        <v>-0.5</v>
      </c>
    </row>
    <row r="18" spans="1:5" ht="32.25" customHeight="1" x14ac:dyDescent="0.2">
      <c r="A18" s="53" t="s">
        <v>35</v>
      </c>
      <c r="B18" s="63" t="s">
        <v>63</v>
      </c>
      <c r="C18" s="63" t="s">
        <v>63</v>
      </c>
      <c r="D18" s="57" t="s">
        <v>64</v>
      </c>
      <c r="E18" s="57" t="s">
        <v>64</v>
      </c>
    </row>
    <row r="19" spans="1:5" ht="24" customHeight="1" x14ac:dyDescent="0.2">
      <c r="A19" s="53" t="s">
        <v>61</v>
      </c>
      <c r="B19" s="54">
        <v>3.6</v>
      </c>
      <c r="C19" s="54">
        <v>3.1</v>
      </c>
      <c r="D19" s="55">
        <f>ROUND(C19/B19*100,1)</f>
        <v>86.1</v>
      </c>
      <c r="E19" s="58">
        <f>C19-B19</f>
        <v>-0.5</v>
      </c>
    </row>
    <row r="20" spans="1:5" x14ac:dyDescent="0.2">
      <c r="B20" s="59"/>
      <c r="C20" s="59"/>
    </row>
    <row r="21" spans="1:5" x14ac:dyDescent="0.2">
      <c r="C21" s="5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view="pageBreakPreview" zoomScale="50" zoomScaleNormal="85" zoomScaleSheetLayoutView="50" workbookViewId="0">
      <selection activeCell="E7" sqref="E7"/>
    </sheetView>
  </sheetViews>
  <sheetFormatPr defaultRowHeight="22.5" x14ac:dyDescent="0.35"/>
  <cols>
    <col min="1" max="1" width="44.5703125" style="30" customWidth="1"/>
    <col min="2" max="2" width="22" style="25" customWidth="1"/>
    <col min="3" max="3" width="27.7109375" style="25" customWidth="1"/>
    <col min="4" max="4" width="22" style="26" customWidth="1"/>
    <col min="5" max="5" width="25.42578125" style="25" customWidth="1"/>
    <col min="6" max="6" width="22.140625" style="25" customWidth="1"/>
    <col min="7" max="7" width="20.7109375" style="26" customWidth="1"/>
    <col min="8" max="8" width="22" style="26" customWidth="1"/>
    <col min="9" max="9" width="20.28515625" style="25" customWidth="1"/>
    <col min="10" max="10" width="18.140625" style="26" customWidth="1"/>
    <col min="11" max="11" width="19" style="27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1" customFormat="1" ht="71.25" customHeight="1" x14ac:dyDescent="0.4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s="6" customFormat="1" ht="21" customHeight="1" x14ac:dyDescent="0.35">
      <c r="A2" s="28"/>
      <c r="B2" s="20"/>
      <c r="C2" s="20"/>
      <c r="D2" s="21"/>
      <c r="E2" s="20"/>
      <c r="F2" s="20"/>
      <c r="G2" s="18"/>
      <c r="H2" s="20"/>
      <c r="I2" s="22"/>
      <c r="J2" s="23"/>
      <c r="K2" s="19"/>
    </row>
    <row r="3" spans="1:12" s="17" customFormat="1" ht="153" customHeight="1" x14ac:dyDescent="0.3">
      <c r="A3" s="32"/>
      <c r="B3" s="33" t="s">
        <v>17</v>
      </c>
      <c r="C3" s="33" t="s">
        <v>77</v>
      </c>
      <c r="D3" s="33" t="s">
        <v>36</v>
      </c>
      <c r="E3" s="33" t="s">
        <v>24</v>
      </c>
      <c r="F3" s="33" t="s">
        <v>18</v>
      </c>
      <c r="G3" s="33" t="s">
        <v>19</v>
      </c>
      <c r="H3" s="33" t="s">
        <v>37</v>
      </c>
      <c r="I3" s="34" t="s">
        <v>20</v>
      </c>
      <c r="J3" s="34" t="s">
        <v>26</v>
      </c>
      <c r="K3" s="33" t="s">
        <v>25</v>
      </c>
    </row>
    <row r="4" spans="1:12" s="16" customFormat="1" ht="21" customHeight="1" x14ac:dyDescent="0.35">
      <c r="A4" s="29" t="s">
        <v>16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</row>
    <row r="5" spans="1:12" s="92" customFormat="1" ht="39.75" customHeight="1" x14ac:dyDescent="0.25">
      <c r="A5" s="91" t="s">
        <v>38</v>
      </c>
      <c r="B5" s="66">
        <f>SUM(B6:B33)</f>
        <v>11306</v>
      </c>
      <c r="C5" s="67">
        <f t="shared" ref="C5:J5" si="0">SUM(C6:C33)</f>
        <v>5511</v>
      </c>
      <c r="D5" s="66">
        <f t="shared" si="0"/>
        <v>29</v>
      </c>
      <c r="E5" s="66">
        <f t="shared" si="0"/>
        <v>74</v>
      </c>
      <c r="F5" s="66">
        <f t="shared" si="0"/>
        <v>1050</v>
      </c>
      <c r="G5" s="67">
        <v>1669</v>
      </c>
      <c r="H5" s="67">
        <v>9890</v>
      </c>
      <c r="I5" s="66">
        <f t="shared" si="0"/>
        <v>4129</v>
      </c>
      <c r="J5" s="67">
        <f t="shared" si="0"/>
        <v>1</v>
      </c>
      <c r="K5" s="66">
        <f>SUM(K6:K33)</f>
        <v>3144</v>
      </c>
    </row>
    <row r="6" spans="1:12" s="64" customFormat="1" ht="20.100000000000001" customHeight="1" x14ac:dyDescent="0.3">
      <c r="A6" s="83" t="s">
        <v>39</v>
      </c>
      <c r="B6" s="84">
        <v>150</v>
      </c>
      <c r="C6" s="85">
        <v>64</v>
      </c>
      <c r="D6" s="85">
        <v>1</v>
      </c>
      <c r="E6" s="84">
        <v>0</v>
      </c>
      <c r="F6" s="84">
        <v>8</v>
      </c>
      <c r="G6" s="85">
        <v>38</v>
      </c>
      <c r="H6" s="85">
        <v>135</v>
      </c>
      <c r="I6" s="85">
        <v>73</v>
      </c>
      <c r="J6" s="85">
        <v>0</v>
      </c>
      <c r="K6" s="85">
        <v>55</v>
      </c>
      <c r="L6" s="65"/>
    </row>
    <row r="7" spans="1:12" s="64" customFormat="1" ht="20.100000000000001" customHeight="1" x14ac:dyDescent="0.3">
      <c r="A7" s="83" t="s">
        <v>70</v>
      </c>
      <c r="B7" s="84">
        <v>288</v>
      </c>
      <c r="C7" s="85">
        <v>125</v>
      </c>
      <c r="D7" s="85">
        <v>0</v>
      </c>
      <c r="E7" s="84">
        <v>4</v>
      </c>
      <c r="F7" s="84">
        <v>34</v>
      </c>
      <c r="G7" s="85">
        <v>146</v>
      </c>
      <c r="H7" s="85">
        <v>257</v>
      </c>
      <c r="I7" s="85">
        <v>99</v>
      </c>
      <c r="J7" s="85">
        <v>0</v>
      </c>
      <c r="K7" s="85">
        <v>79</v>
      </c>
      <c r="L7" s="65"/>
    </row>
    <row r="8" spans="1:12" s="64" customFormat="1" ht="20.100000000000001" customHeight="1" x14ac:dyDescent="0.3">
      <c r="A8" s="83" t="s">
        <v>71</v>
      </c>
      <c r="B8" s="84">
        <v>222</v>
      </c>
      <c r="C8" s="85">
        <v>81</v>
      </c>
      <c r="D8" s="85">
        <v>0</v>
      </c>
      <c r="E8" s="84">
        <v>2</v>
      </c>
      <c r="F8" s="84">
        <v>22</v>
      </c>
      <c r="G8" s="85">
        <v>45</v>
      </c>
      <c r="H8" s="85">
        <v>183</v>
      </c>
      <c r="I8" s="85">
        <v>74</v>
      </c>
      <c r="J8" s="85">
        <v>0</v>
      </c>
      <c r="K8" s="85">
        <v>48</v>
      </c>
      <c r="L8" s="65"/>
    </row>
    <row r="9" spans="1:12" s="64" customFormat="1" ht="20.100000000000001" customHeight="1" x14ac:dyDescent="0.3">
      <c r="A9" s="83" t="s">
        <v>40</v>
      </c>
      <c r="B9" s="84">
        <v>279</v>
      </c>
      <c r="C9" s="85">
        <v>191</v>
      </c>
      <c r="D9" s="85">
        <v>1</v>
      </c>
      <c r="E9" s="84">
        <v>2</v>
      </c>
      <c r="F9" s="84">
        <v>25</v>
      </c>
      <c r="G9" s="85">
        <v>29</v>
      </c>
      <c r="H9" s="85">
        <v>226</v>
      </c>
      <c r="I9" s="85">
        <v>86</v>
      </c>
      <c r="J9" s="85">
        <v>0</v>
      </c>
      <c r="K9" s="85">
        <v>69</v>
      </c>
      <c r="L9" s="65"/>
    </row>
    <row r="10" spans="1:12" s="64" customFormat="1" ht="20.100000000000001" customHeight="1" x14ac:dyDescent="0.3">
      <c r="A10" s="83" t="s">
        <v>41</v>
      </c>
      <c r="B10" s="84">
        <v>465</v>
      </c>
      <c r="C10" s="85">
        <v>232</v>
      </c>
      <c r="D10" s="85">
        <v>0</v>
      </c>
      <c r="E10" s="84">
        <v>1</v>
      </c>
      <c r="F10" s="84">
        <v>36</v>
      </c>
      <c r="G10" s="85">
        <v>65</v>
      </c>
      <c r="H10" s="85">
        <v>401</v>
      </c>
      <c r="I10" s="85">
        <v>144</v>
      </c>
      <c r="J10" s="85">
        <v>0</v>
      </c>
      <c r="K10" s="85">
        <v>119</v>
      </c>
      <c r="L10" s="65"/>
    </row>
    <row r="11" spans="1:12" s="64" customFormat="1" ht="20.100000000000001" customHeight="1" x14ac:dyDescent="0.3">
      <c r="A11" s="83" t="s">
        <v>42</v>
      </c>
      <c r="B11" s="84">
        <v>376</v>
      </c>
      <c r="C11" s="85">
        <v>167</v>
      </c>
      <c r="D11" s="85">
        <v>1</v>
      </c>
      <c r="E11" s="84">
        <v>5</v>
      </c>
      <c r="F11" s="84">
        <v>21</v>
      </c>
      <c r="G11" s="85">
        <v>72</v>
      </c>
      <c r="H11" s="85">
        <v>341</v>
      </c>
      <c r="I11" s="85">
        <v>117</v>
      </c>
      <c r="J11" s="85">
        <v>0</v>
      </c>
      <c r="K11" s="85">
        <v>88</v>
      </c>
      <c r="L11" s="65"/>
    </row>
    <row r="12" spans="1:12" s="64" customFormat="1" ht="20.100000000000001" customHeight="1" x14ac:dyDescent="0.3">
      <c r="A12" s="83" t="s">
        <v>43</v>
      </c>
      <c r="B12" s="84">
        <v>210</v>
      </c>
      <c r="C12" s="85">
        <v>92</v>
      </c>
      <c r="D12" s="85">
        <v>0</v>
      </c>
      <c r="E12" s="84">
        <v>4</v>
      </c>
      <c r="F12" s="84">
        <v>27</v>
      </c>
      <c r="G12" s="85">
        <v>61</v>
      </c>
      <c r="H12" s="85">
        <v>197</v>
      </c>
      <c r="I12" s="85">
        <v>78</v>
      </c>
      <c r="J12" s="85">
        <v>0</v>
      </c>
      <c r="K12" s="85">
        <v>60</v>
      </c>
      <c r="L12" s="65"/>
    </row>
    <row r="13" spans="1:12" s="64" customFormat="1" ht="20.100000000000001" customHeight="1" x14ac:dyDescent="0.3">
      <c r="A13" s="83" t="s">
        <v>44</v>
      </c>
      <c r="B13" s="84">
        <v>149</v>
      </c>
      <c r="C13" s="85">
        <v>63</v>
      </c>
      <c r="D13" s="85">
        <v>1</v>
      </c>
      <c r="E13" s="84">
        <v>1</v>
      </c>
      <c r="F13" s="84">
        <v>7</v>
      </c>
      <c r="G13" s="85">
        <v>27</v>
      </c>
      <c r="H13" s="85">
        <v>143</v>
      </c>
      <c r="I13" s="85">
        <v>70</v>
      </c>
      <c r="J13" s="85">
        <v>0</v>
      </c>
      <c r="K13" s="85">
        <v>54</v>
      </c>
      <c r="L13" s="65"/>
    </row>
    <row r="14" spans="1:12" s="64" customFormat="1" ht="20.100000000000001" customHeight="1" x14ac:dyDescent="0.3">
      <c r="A14" s="83" t="s">
        <v>45</v>
      </c>
      <c r="B14" s="84">
        <v>662</v>
      </c>
      <c r="C14" s="85">
        <v>268</v>
      </c>
      <c r="D14" s="85">
        <v>2</v>
      </c>
      <c r="E14" s="84">
        <v>0</v>
      </c>
      <c r="F14" s="84">
        <v>40</v>
      </c>
      <c r="G14" s="85">
        <v>56</v>
      </c>
      <c r="H14" s="85">
        <v>566</v>
      </c>
      <c r="I14" s="85">
        <v>274</v>
      </c>
      <c r="J14" s="85">
        <v>0</v>
      </c>
      <c r="K14" s="85">
        <v>230</v>
      </c>
      <c r="L14" s="65"/>
    </row>
    <row r="15" spans="1:12" s="64" customFormat="1" ht="20.100000000000001" customHeight="1" x14ac:dyDescent="0.3">
      <c r="A15" s="86" t="s">
        <v>72</v>
      </c>
      <c r="B15" s="85">
        <v>262</v>
      </c>
      <c r="C15" s="85">
        <v>88</v>
      </c>
      <c r="D15" s="85">
        <v>0</v>
      </c>
      <c r="E15" s="85">
        <v>0</v>
      </c>
      <c r="F15" s="85">
        <v>1</v>
      </c>
      <c r="G15" s="85">
        <v>21</v>
      </c>
      <c r="H15" s="85">
        <v>254</v>
      </c>
      <c r="I15" s="85">
        <v>119</v>
      </c>
      <c r="J15" s="85">
        <v>0</v>
      </c>
      <c r="K15" s="85">
        <v>97</v>
      </c>
      <c r="L15" s="65"/>
    </row>
    <row r="16" spans="1:12" s="64" customFormat="1" ht="19.5" customHeight="1" x14ac:dyDescent="0.3">
      <c r="A16" s="83" t="s">
        <v>46</v>
      </c>
      <c r="B16" s="84">
        <v>224</v>
      </c>
      <c r="C16" s="85">
        <v>91</v>
      </c>
      <c r="D16" s="85">
        <v>0</v>
      </c>
      <c r="E16" s="84">
        <v>2</v>
      </c>
      <c r="F16" s="84">
        <v>16</v>
      </c>
      <c r="G16" s="85">
        <v>69</v>
      </c>
      <c r="H16" s="85">
        <v>200</v>
      </c>
      <c r="I16" s="85">
        <v>66</v>
      </c>
      <c r="J16" s="85">
        <v>0</v>
      </c>
      <c r="K16" s="85">
        <v>51</v>
      </c>
      <c r="L16" s="65"/>
    </row>
    <row r="17" spans="1:12" s="64" customFormat="1" ht="20.100000000000001" customHeight="1" x14ac:dyDescent="0.3">
      <c r="A17" s="83" t="s">
        <v>47</v>
      </c>
      <c r="B17" s="84">
        <v>379</v>
      </c>
      <c r="C17" s="85">
        <v>430</v>
      </c>
      <c r="D17" s="85">
        <v>0</v>
      </c>
      <c r="E17" s="84">
        <v>3</v>
      </c>
      <c r="F17" s="84">
        <v>29</v>
      </c>
      <c r="G17" s="85">
        <v>39</v>
      </c>
      <c r="H17" s="85">
        <v>366</v>
      </c>
      <c r="I17" s="85">
        <v>145</v>
      </c>
      <c r="J17" s="85">
        <v>0</v>
      </c>
      <c r="K17" s="85">
        <v>111</v>
      </c>
      <c r="L17" s="65"/>
    </row>
    <row r="18" spans="1:12" s="64" customFormat="1" ht="20.100000000000001" customHeight="1" x14ac:dyDescent="0.3">
      <c r="A18" s="83" t="s">
        <v>73</v>
      </c>
      <c r="B18" s="84">
        <v>188</v>
      </c>
      <c r="C18" s="85">
        <v>102</v>
      </c>
      <c r="D18" s="85">
        <v>0</v>
      </c>
      <c r="E18" s="84">
        <v>0</v>
      </c>
      <c r="F18" s="84">
        <v>24</v>
      </c>
      <c r="G18" s="85">
        <v>41</v>
      </c>
      <c r="H18" s="85">
        <v>180</v>
      </c>
      <c r="I18" s="85">
        <v>57</v>
      </c>
      <c r="J18" s="85">
        <v>0</v>
      </c>
      <c r="K18" s="85">
        <v>42</v>
      </c>
      <c r="L18" s="65"/>
    </row>
    <row r="19" spans="1:12" s="64" customFormat="1" ht="20.100000000000001" customHeight="1" x14ac:dyDescent="0.3">
      <c r="A19" s="83" t="s">
        <v>48</v>
      </c>
      <c r="B19" s="84">
        <v>192</v>
      </c>
      <c r="C19" s="85">
        <v>114</v>
      </c>
      <c r="D19" s="85">
        <v>1</v>
      </c>
      <c r="E19" s="84">
        <v>0</v>
      </c>
      <c r="F19" s="84">
        <v>25</v>
      </c>
      <c r="G19" s="85">
        <v>21</v>
      </c>
      <c r="H19" s="85">
        <v>183</v>
      </c>
      <c r="I19" s="85">
        <v>64</v>
      </c>
      <c r="J19" s="85">
        <v>0</v>
      </c>
      <c r="K19" s="85">
        <v>47</v>
      </c>
      <c r="L19" s="65"/>
    </row>
    <row r="20" spans="1:12" s="64" customFormat="1" ht="20.100000000000001" customHeight="1" x14ac:dyDescent="0.3">
      <c r="A20" s="83" t="s">
        <v>49</v>
      </c>
      <c r="B20" s="84">
        <v>348</v>
      </c>
      <c r="C20" s="85">
        <v>105</v>
      </c>
      <c r="D20" s="85">
        <v>1</v>
      </c>
      <c r="E20" s="84">
        <v>0</v>
      </c>
      <c r="F20" s="84">
        <v>18</v>
      </c>
      <c r="G20" s="85">
        <v>52</v>
      </c>
      <c r="H20" s="85">
        <v>310</v>
      </c>
      <c r="I20" s="85">
        <v>150</v>
      </c>
      <c r="J20" s="85">
        <v>0</v>
      </c>
      <c r="K20" s="85">
        <v>118</v>
      </c>
      <c r="L20" s="65"/>
    </row>
    <row r="21" spans="1:12" s="64" customFormat="1" ht="20.100000000000001" customHeight="1" x14ac:dyDescent="0.3">
      <c r="A21" s="83" t="s">
        <v>50</v>
      </c>
      <c r="B21" s="84">
        <v>260</v>
      </c>
      <c r="C21" s="85">
        <v>178</v>
      </c>
      <c r="D21" s="85">
        <v>0</v>
      </c>
      <c r="E21" s="84">
        <v>15</v>
      </c>
      <c r="F21" s="84">
        <v>52</v>
      </c>
      <c r="G21" s="85">
        <v>105</v>
      </c>
      <c r="H21" s="85">
        <v>239</v>
      </c>
      <c r="I21" s="85">
        <v>40</v>
      </c>
      <c r="J21" s="85">
        <v>0</v>
      </c>
      <c r="K21" s="85">
        <v>32</v>
      </c>
      <c r="L21" s="65"/>
    </row>
    <row r="22" spans="1:12" s="64" customFormat="1" ht="20.100000000000001" customHeight="1" x14ac:dyDescent="0.3">
      <c r="A22" s="83" t="s">
        <v>51</v>
      </c>
      <c r="B22" s="84">
        <v>391</v>
      </c>
      <c r="C22" s="85">
        <v>191</v>
      </c>
      <c r="D22" s="85">
        <v>0</v>
      </c>
      <c r="E22" s="84">
        <v>3</v>
      </c>
      <c r="F22" s="84">
        <v>61</v>
      </c>
      <c r="G22" s="85">
        <v>150</v>
      </c>
      <c r="H22" s="85">
        <v>344</v>
      </c>
      <c r="I22" s="85">
        <v>113</v>
      </c>
      <c r="J22" s="85">
        <v>0</v>
      </c>
      <c r="K22" s="85">
        <v>90</v>
      </c>
      <c r="L22" s="65"/>
    </row>
    <row r="23" spans="1:12" s="64" customFormat="1" ht="20.100000000000001" customHeight="1" x14ac:dyDescent="0.3">
      <c r="A23" s="83" t="s">
        <v>74</v>
      </c>
      <c r="B23" s="84">
        <v>274</v>
      </c>
      <c r="C23" s="85">
        <v>103</v>
      </c>
      <c r="D23" s="85">
        <v>0</v>
      </c>
      <c r="E23" s="84">
        <v>0</v>
      </c>
      <c r="F23" s="84">
        <v>16</v>
      </c>
      <c r="G23" s="85">
        <v>17</v>
      </c>
      <c r="H23" s="85">
        <v>232</v>
      </c>
      <c r="I23" s="85">
        <v>80</v>
      </c>
      <c r="J23" s="85">
        <v>0</v>
      </c>
      <c r="K23" s="85">
        <v>66</v>
      </c>
      <c r="L23" s="65"/>
    </row>
    <row r="24" spans="1:12" s="64" customFormat="1" ht="20.100000000000001" customHeight="1" x14ac:dyDescent="0.3">
      <c r="A24" s="83" t="s">
        <v>52</v>
      </c>
      <c r="B24" s="84">
        <v>2229</v>
      </c>
      <c r="C24" s="85">
        <v>891</v>
      </c>
      <c r="D24" s="85">
        <v>14</v>
      </c>
      <c r="E24" s="84">
        <v>16</v>
      </c>
      <c r="F24" s="84">
        <v>221</v>
      </c>
      <c r="G24" s="85">
        <v>87</v>
      </c>
      <c r="H24" s="85">
        <v>1723</v>
      </c>
      <c r="I24" s="85">
        <v>909</v>
      </c>
      <c r="J24" s="85">
        <v>0</v>
      </c>
      <c r="K24" s="85">
        <v>645</v>
      </c>
      <c r="L24" s="65"/>
    </row>
    <row r="25" spans="1:12" s="64" customFormat="1" ht="20.100000000000001" customHeight="1" x14ac:dyDescent="0.3">
      <c r="A25" s="86" t="s">
        <v>75</v>
      </c>
      <c r="B25" s="85">
        <v>392</v>
      </c>
      <c r="C25" s="85">
        <v>150</v>
      </c>
      <c r="D25" s="85">
        <v>0</v>
      </c>
      <c r="E25" s="85">
        <v>3</v>
      </c>
      <c r="F25" s="85">
        <v>21</v>
      </c>
      <c r="G25" s="85">
        <v>6</v>
      </c>
      <c r="H25" s="85">
        <v>343</v>
      </c>
      <c r="I25" s="85">
        <v>147</v>
      </c>
      <c r="J25" s="85">
        <v>0</v>
      </c>
      <c r="K25" s="85">
        <v>117</v>
      </c>
      <c r="L25" s="65"/>
    </row>
    <row r="26" spans="1:12" s="64" customFormat="1" ht="20.100000000000001" customHeight="1" x14ac:dyDescent="0.3">
      <c r="A26" s="83" t="s">
        <v>53</v>
      </c>
      <c r="B26" s="84">
        <v>684</v>
      </c>
      <c r="C26" s="85">
        <v>425</v>
      </c>
      <c r="D26" s="85">
        <v>3</v>
      </c>
      <c r="E26" s="84">
        <v>2</v>
      </c>
      <c r="F26" s="84">
        <v>54</v>
      </c>
      <c r="G26" s="85">
        <v>53</v>
      </c>
      <c r="H26" s="85">
        <v>628</v>
      </c>
      <c r="I26" s="85">
        <v>274</v>
      </c>
      <c r="J26" s="85">
        <v>0</v>
      </c>
      <c r="K26" s="85">
        <v>220</v>
      </c>
      <c r="L26" s="65"/>
    </row>
    <row r="27" spans="1:12" s="64" customFormat="1" ht="20.100000000000001" customHeight="1" x14ac:dyDescent="0.3">
      <c r="A27" s="83" t="s">
        <v>54</v>
      </c>
      <c r="B27" s="84">
        <v>529</v>
      </c>
      <c r="C27" s="85">
        <v>230</v>
      </c>
      <c r="D27" s="85">
        <v>1</v>
      </c>
      <c r="E27" s="84">
        <v>2</v>
      </c>
      <c r="F27" s="84">
        <v>76</v>
      </c>
      <c r="G27" s="85">
        <v>46</v>
      </c>
      <c r="H27" s="85">
        <v>491</v>
      </c>
      <c r="I27" s="85">
        <v>162</v>
      </c>
      <c r="J27" s="85">
        <v>0</v>
      </c>
      <c r="K27" s="85">
        <v>130</v>
      </c>
      <c r="L27" s="65"/>
    </row>
    <row r="28" spans="1:12" s="64" customFormat="1" ht="20.100000000000001" customHeight="1" x14ac:dyDescent="0.3">
      <c r="A28" s="87" t="s">
        <v>55</v>
      </c>
      <c r="B28" s="84">
        <v>496</v>
      </c>
      <c r="C28" s="85">
        <v>159</v>
      </c>
      <c r="D28" s="85">
        <v>1</v>
      </c>
      <c r="E28" s="84">
        <v>0</v>
      </c>
      <c r="F28" s="84">
        <v>66</v>
      </c>
      <c r="G28" s="85">
        <v>25</v>
      </c>
      <c r="H28" s="85">
        <v>418</v>
      </c>
      <c r="I28" s="85">
        <v>187</v>
      </c>
      <c r="J28" s="85">
        <v>0</v>
      </c>
      <c r="K28" s="85">
        <v>138</v>
      </c>
      <c r="L28" s="65"/>
    </row>
    <row r="29" spans="1:12" s="64" customFormat="1" ht="20.100000000000001" customHeight="1" x14ac:dyDescent="0.3">
      <c r="A29" s="88" t="s">
        <v>56</v>
      </c>
      <c r="B29" s="84">
        <v>330</v>
      </c>
      <c r="C29" s="85">
        <v>286</v>
      </c>
      <c r="D29" s="85">
        <v>0</v>
      </c>
      <c r="E29" s="84">
        <v>1</v>
      </c>
      <c r="F29" s="84">
        <v>33</v>
      </c>
      <c r="G29" s="85">
        <v>63</v>
      </c>
      <c r="H29" s="85">
        <v>306</v>
      </c>
      <c r="I29" s="85">
        <v>81</v>
      </c>
      <c r="J29" s="85">
        <v>0</v>
      </c>
      <c r="K29" s="85">
        <v>55</v>
      </c>
      <c r="L29" s="65"/>
    </row>
    <row r="30" spans="1:12" s="64" customFormat="1" ht="20.100000000000001" customHeight="1" x14ac:dyDescent="0.3">
      <c r="A30" s="88" t="s">
        <v>57</v>
      </c>
      <c r="B30" s="84">
        <v>579</v>
      </c>
      <c r="C30" s="85">
        <v>285</v>
      </c>
      <c r="D30" s="85">
        <v>1</v>
      </c>
      <c r="E30" s="84">
        <v>2</v>
      </c>
      <c r="F30" s="84">
        <v>48</v>
      </c>
      <c r="G30" s="85">
        <v>124</v>
      </c>
      <c r="H30" s="85">
        <v>562</v>
      </c>
      <c r="I30" s="85">
        <v>237</v>
      </c>
      <c r="J30" s="85">
        <v>0</v>
      </c>
      <c r="K30" s="85">
        <v>174</v>
      </c>
      <c r="L30" s="65"/>
    </row>
    <row r="31" spans="1:12" s="64" customFormat="1" ht="20.100000000000001" customHeight="1" x14ac:dyDescent="0.3">
      <c r="A31" s="89" t="s">
        <v>58</v>
      </c>
      <c r="B31" s="90">
        <v>451</v>
      </c>
      <c r="C31" s="90">
        <v>232</v>
      </c>
      <c r="D31" s="90">
        <v>1</v>
      </c>
      <c r="E31" s="90">
        <v>2</v>
      </c>
      <c r="F31" s="90">
        <v>45</v>
      </c>
      <c r="G31" s="90">
        <v>88</v>
      </c>
      <c r="H31" s="90">
        <v>404</v>
      </c>
      <c r="I31" s="90">
        <v>166</v>
      </c>
      <c r="J31" s="85">
        <v>1</v>
      </c>
      <c r="K31" s="90">
        <v>121</v>
      </c>
    </row>
    <row r="32" spans="1:12" s="64" customFormat="1" ht="20.100000000000001" customHeight="1" x14ac:dyDescent="0.3">
      <c r="A32" s="89" t="s">
        <v>76</v>
      </c>
      <c r="B32" s="90">
        <v>115</v>
      </c>
      <c r="C32" s="90">
        <v>87</v>
      </c>
      <c r="D32" s="90">
        <v>0</v>
      </c>
      <c r="E32" s="90">
        <v>3</v>
      </c>
      <c r="F32" s="90">
        <v>15</v>
      </c>
      <c r="G32" s="90">
        <v>57</v>
      </c>
      <c r="H32" s="90">
        <v>96</v>
      </c>
      <c r="I32" s="90">
        <v>46</v>
      </c>
      <c r="J32" s="85">
        <v>0</v>
      </c>
      <c r="K32" s="90">
        <v>32</v>
      </c>
    </row>
    <row r="33" spans="1:11" s="64" customFormat="1" ht="20.100000000000001" customHeight="1" x14ac:dyDescent="0.3">
      <c r="A33" s="89" t="s">
        <v>59</v>
      </c>
      <c r="B33" s="90">
        <v>182</v>
      </c>
      <c r="C33" s="90">
        <v>81</v>
      </c>
      <c r="D33" s="90">
        <v>0</v>
      </c>
      <c r="E33" s="90">
        <v>1</v>
      </c>
      <c r="F33" s="90">
        <v>9</v>
      </c>
      <c r="G33" s="90">
        <v>65</v>
      </c>
      <c r="H33" s="90">
        <v>158</v>
      </c>
      <c r="I33" s="90">
        <v>71</v>
      </c>
      <c r="J33" s="85">
        <v>0</v>
      </c>
      <c r="K33" s="90">
        <v>56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1" sqref="C1:C28"/>
    </sheetView>
  </sheetViews>
  <sheetFormatPr defaultRowHeight="15" x14ac:dyDescent="0.25"/>
  <sheetData>
    <row r="1" spans="1:3" x14ac:dyDescent="0.25">
      <c r="A1">
        <v>26</v>
      </c>
      <c r="B1">
        <v>15</v>
      </c>
      <c r="C1">
        <f>SUM(A1:B1)</f>
        <v>41</v>
      </c>
    </row>
    <row r="2" spans="1:3" x14ac:dyDescent="0.25">
      <c r="A2">
        <v>4</v>
      </c>
      <c r="B2">
        <v>144</v>
      </c>
      <c r="C2">
        <f t="shared" ref="C2:C28" si="0">SUM(A2:B2)</f>
        <v>148</v>
      </c>
    </row>
    <row r="3" spans="1:3" x14ac:dyDescent="0.25">
      <c r="A3">
        <v>6</v>
      </c>
      <c r="B3">
        <v>43</v>
      </c>
      <c r="C3">
        <f t="shared" si="0"/>
        <v>49</v>
      </c>
    </row>
    <row r="4" spans="1:3" x14ac:dyDescent="0.25">
      <c r="A4">
        <v>14</v>
      </c>
      <c r="B4">
        <v>15</v>
      </c>
      <c r="C4">
        <f t="shared" si="0"/>
        <v>29</v>
      </c>
    </row>
    <row r="5" spans="1:3" x14ac:dyDescent="0.25">
      <c r="A5">
        <v>8</v>
      </c>
      <c r="B5">
        <v>89</v>
      </c>
      <c r="C5">
        <f t="shared" si="0"/>
        <v>97</v>
      </c>
    </row>
    <row r="6" spans="1:3" x14ac:dyDescent="0.25">
      <c r="A6">
        <v>3</v>
      </c>
      <c r="B6">
        <v>74</v>
      </c>
      <c r="C6">
        <f t="shared" si="0"/>
        <v>77</v>
      </c>
    </row>
    <row r="7" spans="1:3" x14ac:dyDescent="0.25">
      <c r="A7">
        <v>23</v>
      </c>
      <c r="B7">
        <v>1</v>
      </c>
      <c r="C7">
        <f t="shared" si="0"/>
        <v>24</v>
      </c>
    </row>
    <row r="8" spans="1:3" x14ac:dyDescent="0.25">
      <c r="A8">
        <v>1</v>
      </c>
      <c r="B8">
        <v>24</v>
      </c>
      <c r="C8">
        <f t="shared" si="0"/>
        <v>25</v>
      </c>
    </row>
    <row r="9" spans="1:3" x14ac:dyDescent="0.25">
      <c r="A9">
        <v>0</v>
      </c>
      <c r="B9">
        <v>42</v>
      </c>
      <c r="C9">
        <f t="shared" si="0"/>
        <v>42</v>
      </c>
    </row>
    <row r="10" spans="1:3" x14ac:dyDescent="0.25">
      <c r="A10">
        <v>0</v>
      </c>
      <c r="B10">
        <v>27</v>
      </c>
      <c r="C10">
        <f t="shared" si="0"/>
        <v>27</v>
      </c>
    </row>
    <row r="11" spans="1:3" x14ac:dyDescent="0.25">
      <c r="A11">
        <v>1</v>
      </c>
      <c r="B11">
        <v>69</v>
      </c>
      <c r="C11">
        <f t="shared" si="0"/>
        <v>70</v>
      </c>
    </row>
    <row r="12" spans="1:3" x14ac:dyDescent="0.25">
      <c r="A12">
        <v>2</v>
      </c>
      <c r="B12">
        <v>24</v>
      </c>
      <c r="C12">
        <f t="shared" si="0"/>
        <v>26</v>
      </c>
    </row>
    <row r="13" spans="1:3" x14ac:dyDescent="0.25">
      <c r="A13">
        <v>27</v>
      </c>
      <c r="B13">
        <v>9</v>
      </c>
      <c r="C13">
        <f t="shared" si="0"/>
        <v>36</v>
      </c>
    </row>
    <row r="14" spans="1:3" x14ac:dyDescent="0.25">
      <c r="A14">
        <v>6</v>
      </c>
      <c r="B14">
        <v>11</v>
      </c>
      <c r="C14">
        <f t="shared" si="0"/>
        <v>17</v>
      </c>
    </row>
    <row r="15" spans="1:3" x14ac:dyDescent="0.25">
      <c r="A15">
        <v>21</v>
      </c>
      <c r="B15">
        <v>30</v>
      </c>
      <c r="C15">
        <f t="shared" si="0"/>
        <v>51</v>
      </c>
    </row>
    <row r="16" spans="1:3" x14ac:dyDescent="0.25">
      <c r="A16">
        <v>59</v>
      </c>
      <c r="B16">
        <v>57</v>
      </c>
      <c r="C16">
        <f t="shared" si="0"/>
        <v>116</v>
      </c>
    </row>
    <row r="17" spans="1:3" x14ac:dyDescent="0.25">
      <c r="A17">
        <v>26</v>
      </c>
      <c r="B17">
        <v>84</v>
      </c>
      <c r="C17">
        <f t="shared" si="0"/>
        <v>110</v>
      </c>
    </row>
    <row r="18" spans="1:3" x14ac:dyDescent="0.25">
      <c r="A18">
        <v>4</v>
      </c>
      <c r="B18">
        <v>16</v>
      </c>
      <c r="C18">
        <f t="shared" si="0"/>
        <v>20</v>
      </c>
    </row>
    <row r="19" spans="1:3" x14ac:dyDescent="0.25">
      <c r="A19">
        <v>8</v>
      </c>
      <c r="B19">
        <v>66</v>
      </c>
      <c r="C19">
        <f t="shared" si="0"/>
        <v>74</v>
      </c>
    </row>
    <row r="20" spans="1:3" x14ac:dyDescent="0.25">
      <c r="A20">
        <v>3</v>
      </c>
      <c r="B20">
        <v>2</v>
      </c>
      <c r="C20">
        <f t="shared" si="0"/>
        <v>5</v>
      </c>
    </row>
    <row r="21" spans="1:3" x14ac:dyDescent="0.25">
      <c r="A21">
        <v>13</v>
      </c>
      <c r="B21">
        <v>17</v>
      </c>
      <c r="C21">
        <f t="shared" si="0"/>
        <v>30</v>
      </c>
    </row>
    <row r="22" spans="1:3" x14ac:dyDescent="0.25">
      <c r="A22">
        <v>4</v>
      </c>
      <c r="B22">
        <v>40</v>
      </c>
      <c r="C22">
        <f t="shared" si="0"/>
        <v>44</v>
      </c>
    </row>
    <row r="23" spans="1:3" x14ac:dyDescent="0.25">
      <c r="A23">
        <v>40</v>
      </c>
      <c r="B23">
        <v>4</v>
      </c>
      <c r="C23">
        <f t="shared" si="0"/>
        <v>44</v>
      </c>
    </row>
    <row r="24" spans="1:3" x14ac:dyDescent="0.25">
      <c r="A24">
        <v>2</v>
      </c>
      <c r="B24">
        <v>37</v>
      </c>
      <c r="C24">
        <f t="shared" si="0"/>
        <v>39</v>
      </c>
    </row>
    <row r="25" spans="1:3" x14ac:dyDescent="0.25">
      <c r="A25">
        <v>138</v>
      </c>
      <c r="B25">
        <v>7</v>
      </c>
      <c r="C25">
        <f t="shared" si="0"/>
        <v>145</v>
      </c>
    </row>
    <row r="26" spans="1:3" x14ac:dyDescent="0.25">
      <c r="A26">
        <v>0</v>
      </c>
      <c r="B26">
        <v>107</v>
      </c>
      <c r="C26">
        <f t="shared" si="0"/>
        <v>107</v>
      </c>
    </row>
    <row r="27" spans="1:3" x14ac:dyDescent="0.25">
      <c r="A27">
        <v>51</v>
      </c>
      <c r="B27">
        <v>2</v>
      </c>
      <c r="C27">
        <f t="shared" si="0"/>
        <v>53</v>
      </c>
    </row>
    <row r="28" spans="1:3" x14ac:dyDescent="0.25">
      <c r="A28">
        <v>41</v>
      </c>
      <c r="B28">
        <v>6</v>
      </c>
      <c r="C28">
        <f t="shared" si="0"/>
        <v>47</v>
      </c>
    </row>
    <row r="29" spans="1:3" x14ac:dyDescent="0.25">
      <c r="A29">
        <f>SUM(A1:A28)</f>
        <v>531</v>
      </c>
      <c r="B29">
        <f t="shared" ref="B29:C29" si="1">SUM(B1:B28)</f>
        <v>1062</v>
      </c>
      <c r="C29">
        <f t="shared" si="1"/>
        <v>1593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ТАБО</vt:lpstr>
      <vt:lpstr>2</vt:lpstr>
      <vt:lpstr>Лист1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2018-09-13T14:21:33Z</dcterms:modified>
</cp:coreProperties>
</file>