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9"/>
  </bookViews>
  <sheets>
    <sheet name="1" sheetId="1" r:id="rId1"/>
    <sheet name="2" sheetId="2" r:id="rId2"/>
    <sheet name="3 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'10'!$A$1:$D$28</definedName>
    <definedName name="_xlnm.Print_Area" localSheetId="1">'2'!$A$1:$G$15</definedName>
    <definedName name="_xlnm.Print_Area" localSheetId="2">'3 '!$A$1:$G$57</definedName>
    <definedName name="_xlnm.Print_Area" localSheetId="4">'5'!$A$1:$C$24</definedName>
    <definedName name="_xlnm.Print_Area" localSheetId="6">'7'!$A$1:$G$27</definedName>
    <definedName name="_xlnm.Print_Area" localSheetId="7">'8'!$A$1:$G$15</definedName>
    <definedName name="_xlnm.Print_Area" localSheetId="8">'9'!$A$1:$D$14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<sst xmlns="http://schemas.openxmlformats.org/spreadsheetml/2006/main" count="442" uniqueCount="255">
  <si>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</si>
  <si>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</si>
  <si>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</si>
  <si>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</si>
  <si>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</si>
  <si>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</si>
  <si>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</si>
  <si>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</si>
  <si>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</si>
  <si>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</si>
  <si>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</si>
  <si>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</si>
  <si>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</si>
  <si>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</si>
  <si>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</si>
  <si>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</si>
  <si>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</si>
  <si>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</si>
  <si>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</si>
  <si>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</si>
  <si>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</si>
  <si>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</si>
  <si>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</si>
  <si>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</si>
  <si>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</si>
  <si>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</si>
  <si>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</si>
  <si>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</si>
  <si>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</si>
  <si>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</si>
  <si>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</si>
  <si>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</si>
  <si>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</si>
  <si>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</si>
  <si>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</si>
  <si>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</si>
  <si>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</si>
  <si>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</si>
  <si>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</si>
  <si>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</si>
  <si>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</si>
  <si>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</si>
  <si>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</si>
  <si>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</si>
  <si>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</si>
  <si>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</si>
  <si>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</si>
  <si>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</si>
  <si>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</si>
  <si>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</si>
  <si>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</si>
  <si>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</si>
  <si>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2018 р.</t>
  </si>
  <si>
    <t xml:space="preserve"> 2018 р.</t>
  </si>
  <si>
    <t>(ТОП-50)</t>
  </si>
  <si>
    <t>укладальник-пакувальник</t>
  </si>
  <si>
    <t>оператор технологічних установок</t>
  </si>
  <si>
    <t>Найпростіші професії та особи без професій</t>
  </si>
  <si>
    <t>(ТОП - 20)</t>
  </si>
  <si>
    <t>підсобний робітник</t>
  </si>
  <si>
    <t>Кількість вакансій, зареєстрованих в Київcькому  обласному центрі зайнятості</t>
  </si>
  <si>
    <t>Кількість вакансій, зареєстрованих в Київському обласному центрі зайнятості</t>
  </si>
  <si>
    <t xml:space="preserve"> бухгалтер</t>
  </si>
  <si>
    <t xml:space="preserve"> тракторист</t>
  </si>
  <si>
    <t xml:space="preserve"> охоронник</t>
  </si>
  <si>
    <t xml:space="preserve"> кухар</t>
  </si>
  <si>
    <t xml:space="preserve"> Робітник з комплексного обслуговування сільськогосподарського виробництва</t>
  </si>
  <si>
    <t xml:space="preserve"> продавець непродовольчих товарів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</si>
  <si>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</si>
  <si>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</si>
  <si>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</si>
  <si>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прибиральник виробничих приміщень</t>
  </si>
  <si>
    <t xml:space="preserve"> менеджер (управитель) із збуту</t>
  </si>
  <si>
    <t xml:space="preserve"> фахівець</t>
  </si>
  <si>
    <t xml:space="preserve"> сторож</t>
  </si>
  <si>
    <t xml:space="preserve"> касир торговельного залу</t>
  </si>
  <si>
    <t xml:space="preserve"> сестра медична</t>
  </si>
  <si>
    <t xml:space="preserve"> оператор котельні</t>
  </si>
  <si>
    <t xml:space="preserve"> слюсар-сантехнік</t>
  </si>
  <si>
    <t xml:space="preserve"> водій навантажувача</t>
  </si>
  <si>
    <t xml:space="preserve"> птахівник</t>
  </si>
  <si>
    <t xml:space="preserve"> офіціант</t>
  </si>
  <si>
    <t xml:space="preserve"> кухонний робітник</t>
  </si>
  <si>
    <t xml:space="preserve"> помічник вихователя</t>
  </si>
  <si>
    <t xml:space="preserve"> інженер</t>
  </si>
  <si>
    <t xml:space="preserve"> головний бухгалтер</t>
  </si>
  <si>
    <t xml:space="preserve"> верстатник деревообробних верстатів</t>
  </si>
  <si>
    <t xml:space="preserve"> адміністратор</t>
  </si>
  <si>
    <t xml:space="preserve"> оператор заправних станцій</t>
  </si>
  <si>
    <t>водій навантажувача</t>
  </si>
  <si>
    <t xml:space="preserve"> підсобний робітник</t>
  </si>
  <si>
    <t xml:space="preserve"> водій автотранспортних засобів</t>
  </si>
  <si>
    <t xml:space="preserve"> вантажник</t>
  </si>
  <si>
    <t xml:space="preserve"> продавець продовольчих товарів</t>
  </si>
  <si>
    <t xml:space="preserve"> укладальник-пакувальник</t>
  </si>
  <si>
    <t xml:space="preserve"> слюсар-ремонтник</t>
  </si>
  <si>
    <t xml:space="preserve"> прибиральник службових приміщень</t>
  </si>
  <si>
    <t xml:space="preserve"> Продавець-консультант</t>
  </si>
  <si>
    <t xml:space="preserve"> комірник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</si>
  <si>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</si>
  <si>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</si>
  <si>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Маляр</t>
  </si>
  <si>
    <t xml:space="preserve"> Молодша медична сестра (санітарка, санітарка-прибиральниця, санітарка-буфетниця та ін.)</t>
  </si>
  <si>
    <t xml:space="preserve"> Вихователь дошкільного навчального закладу</t>
  </si>
  <si>
    <t xml:space="preserve"> Листоноша (поштар)</t>
  </si>
  <si>
    <t xml:space="preserve"> Слюсар з ремонту колісних транспортних засобів</t>
  </si>
  <si>
    <t xml:space="preserve"> економіст</t>
  </si>
  <si>
    <t xml:space="preserve"> пекар</t>
  </si>
  <si>
    <t xml:space="preserve"> 2019 р.</t>
  </si>
  <si>
    <t>2019 р.</t>
  </si>
  <si>
    <t xml:space="preserve"> слюсар-електрик з ремонту електроустаткування</t>
  </si>
  <si>
    <t xml:space="preserve"> (за розділами професій)</t>
  </si>
  <si>
    <t>Б</t>
  </si>
  <si>
    <t xml:space="preserve"> майстер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</si>
  <si>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</si>
  <si>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</si>
  <si>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</si>
  <si>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</si>
  <si>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вихователь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</si>
  <si>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</si>
  <si>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</si>
  <si>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</si>
  <si>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</si>
  <si>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диспетчер</t>
  </si>
  <si>
    <t xml:space="preserve"> інспектор з кадрів</t>
  </si>
  <si>
    <t xml:space="preserve"> фельдшер</t>
  </si>
  <si>
    <t xml:space="preserve"> оператор комп'ютерного набору</t>
  </si>
  <si>
    <t xml:space="preserve"> оператор поштового зв'язку</t>
  </si>
  <si>
    <t xml:space="preserve"> контролер-касир</t>
  </si>
  <si>
    <t xml:space="preserve"> діловод</t>
  </si>
  <si>
    <t xml:space="preserve"> касир (на підприємстві, в установі, організації)</t>
  </si>
  <si>
    <t xml:space="preserve"> секретар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</si>
  <si>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</si>
  <si>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</si>
  <si>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</si>
  <si>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з комплексного обслуговування й ремонту будинків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</si>
  <si>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</si>
  <si>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</si>
  <si>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робітник з благоустрою</t>
  </si>
  <si>
    <t xml:space="preserve"> мийник посуду</t>
  </si>
  <si>
    <t xml:space="preserve"> робітник з комплексного прибирання та утримання будинків з прилеглими територіями</t>
  </si>
  <si>
    <t xml:space="preserve"> Начальник відділу</t>
  </si>
  <si>
    <t xml:space="preserve"> Менеджер (управитель)</t>
  </si>
  <si>
    <t xml:space="preserve"> начальник відділу поштового зв'язку</t>
  </si>
  <si>
    <t xml:space="preserve"> Юрист</t>
  </si>
  <si>
    <t xml:space="preserve"> лікар ветеринарної медицини</t>
  </si>
  <si>
    <t xml:space="preserve"> Інспектор (пенітенціарна система)</t>
  </si>
  <si>
    <t xml:space="preserve"> лікар загальної практики-сімейний лікар</t>
  </si>
  <si>
    <t xml:space="preserve"> Практичний психолог</t>
  </si>
  <si>
    <t xml:space="preserve"> сестра медична стаціонару</t>
  </si>
  <si>
    <t xml:space="preserve"> Обліковець</t>
  </si>
  <si>
    <t xml:space="preserve"> Електрозварник ручного зварювання</t>
  </si>
  <si>
    <t xml:space="preserve"> тваринник</t>
  </si>
  <si>
    <t xml:space="preserve"> лісоруб</t>
  </si>
  <si>
    <t xml:space="preserve"> озеленювач</t>
  </si>
  <si>
    <t xml:space="preserve"> робітник з догляду за тваринами</t>
  </si>
  <si>
    <t xml:space="preserve"> оператор машинного доїння</t>
  </si>
  <si>
    <t xml:space="preserve"> оператор технологічних установок</t>
  </si>
  <si>
    <t xml:space="preserve"> комплектувальник</t>
  </si>
  <si>
    <t>комірник</t>
  </si>
  <si>
    <t xml:space="preserve"> майстер дільниці</t>
  </si>
  <si>
    <t xml:space="preserve"> лісник</t>
  </si>
  <si>
    <t>майстер</t>
  </si>
  <si>
    <t>оператор з ветеринарного оброблення тварин</t>
  </si>
  <si>
    <t>електрослюсар (слюсар) черговий та з ремонту устаткування</t>
  </si>
  <si>
    <t xml:space="preserve"> завідувач складу</t>
  </si>
  <si>
    <t xml:space="preserve"> Менеджер (управитель) з персоналу</t>
  </si>
  <si>
    <t xml:space="preserve"> завідувач господарства</t>
  </si>
  <si>
    <t xml:space="preserve"> Спеціаліст державної служби (місцевого самоврядування)</t>
  </si>
  <si>
    <t xml:space="preserve"> Інспектор</t>
  </si>
  <si>
    <t xml:space="preserve"> Вчитель закладу загальної середньої освіти</t>
  </si>
  <si>
    <t xml:space="preserve"> Обліковець з реєстрації бухгалтерських даних</t>
  </si>
  <si>
    <t xml:space="preserve"> бетоняр</t>
  </si>
  <si>
    <t>електрик цеху</t>
  </si>
  <si>
    <t xml:space="preserve"> робітник фермерського господарства</t>
  </si>
  <si>
    <t xml:space="preserve"> Робітник на лісокультурних (лісогосподарських) роботах</t>
  </si>
  <si>
    <t xml:space="preserve"> дорожній робітник.</t>
  </si>
  <si>
    <t xml:space="preserve"> комплектувальник товарів</t>
  </si>
  <si>
    <t xml:space="preserve"> соціальний робітник</t>
  </si>
  <si>
    <t xml:space="preserve"> Пожежний-рятувальник</t>
  </si>
  <si>
    <t xml:space="preserve"> квітникар</t>
  </si>
  <si>
    <t xml:space="preserve"> столяр</t>
  </si>
  <si>
    <t xml:space="preserve"> ливарник пластмас</t>
  </si>
  <si>
    <t xml:space="preserve"> машиніст екскаватора</t>
  </si>
  <si>
    <t xml:space="preserve"> укладальник виробів</t>
  </si>
  <si>
    <t xml:space="preserve"> прибиральник територій</t>
  </si>
  <si>
    <t xml:space="preserve"> приймальник товарів</t>
  </si>
  <si>
    <t>оператор машинного доїння</t>
  </si>
  <si>
    <t>Станом на 01.06.2019 року</t>
  </si>
  <si>
    <t xml:space="preserve"> менеджер (управитель) з постачання</t>
  </si>
  <si>
    <t xml:space="preserve"> електрик цеху</t>
  </si>
  <si>
    <t xml:space="preserve"> грибовод</t>
  </si>
  <si>
    <t xml:space="preserve"> рибалка прибережного лову</t>
  </si>
  <si>
    <t xml:space="preserve"> вагар</t>
  </si>
  <si>
    <t xml:space="preserve"> стрілець</t>
  </si>
  <si>
    <t xml:space="preserve"> Оператор птахофабрик та механізованих ферм</t>
  </si>
  <si>
    <t>механік</t>
  </si>
  <si>
    <t>касир торговельного залу</t>
  </si>
  <si>
    <t>монтажник</t>
  </si>
  <si>
    <t>Менеджер (управитель) в оптовій торговлі</t>
  </si>
  <si>
    <t>головний інженер</t>
  </si>
  <si>
    <t>інженер</t>
  </si>
  <si>
    <t>Помічник дільничного офіцера поліції</t>
  </si>
  <si>
    <t>Поліцейський (за спеціалізаціями)</t>
  </si>
  <si>
    <t>Молодший інспектор (поліція)</t>
  </si>
  <si>
    <t>Слюсар із складання металевих конструкцій</t>
  </si>
  <si>
    <t>машиніст екструдера</t>
  </si>
  <si>
    <t xml:space="preserve"> Оператор свинарських комплексів і механізованих ферм</t>
  </si>
  <si>
    <t>головний бухгалтер</t>
  </si>
  <si>
    <t>Обліковець</t>
  </si>
  <si>
    <t>овочівник</t>
  </si>
  <si>
    <t>оператор цехів для приготування кормів (тваринництво)</t>
  </si>
  <si>
    <t>слюсар-ремонтник</t>
  </si>
  <si>
    <t>пресувальник на гідропресах</t>
  </si>
  <si>
    <t>вантажник</t>
  </si>
  <si>
    <t>фахівець</t>
  </si>
  <si>
    <t>касир (в банку)</t>
  </si>
  <si>
    <t>Оператор інформаційно-комунікаційних мереж</t>
  </si>
  <si>
    <t>Пожежний-рятувальник</t>
  </si>
  <si>
    <t xml:space="preserve"> керівник гуртка</t>
  </si>
  <si>
    <t xml:space="preserve"> доцент</t>
  </si>
  <si>
    <t xml:space="preserve"> Викладач закладу вищої освіти</t>
  </si>
  <si>
    <t xml:space="preserve"> Асистент вчителя</t>
  </si>
  <si>
    <t xml:space="preserve"> Оператор технічних засобів контролю на безпеку</t>
  </si>
  <si>
    <t xml:space="preserve"> касир квитковий</t>
  </si>
  <si>
    <t xml:space="preserve"> секретар керівника (організації, підприємства, установи)</t>
  </si>
  <si>
    <t>начальник дільниці</t>
  </si>
  <si>
    <t>інженер-конструктор</t>
  </si>
  <si>
    <t>економіст</t>
  </si>
  <si>
    <t>фахівець із якості</t>
  </si>
  <si>
    <t>інженер-проектувальник (цивільне будівництво)</t>
  </si>
  <si>
    <t>експедитор</t>
  </si>
  <si>
    <t>електромеханік</t>
  </si>
  <si>
    <t>Касир-операціоніст</t>
  </si>
  <si>
    <t>виробник харчових напівфабрикатів</t>
  </si>
  <si>
    <t>бригадир на дільницях основного виробництва (інші сільськогосподарські робітники та рибалки)</t>
  </si>
  <si>
    <t>слюсар з аварійно-відбудовних робіт у газовому господарстві</t>
  </si>
  <si>
    <t>слюсар-електрик з ремонту електроустаткування</t>
  </si>
  <si>
    <t>Бригадир на дільницях основного виробництва (інші виробництва)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</si>
  <si>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01.10.2019 року</t>
  </si>
  <si>
    <t>Професії, по яких середній розмір запропонованої  заробітної  плати є найбільшим, станом на 01.10.2019 року</t>
  </si>
  <si>
    <t>Професії, по яких кількість  вакансій є найбільшою                                                у січні-вересні 2019 року</t>
  </si>
  <si>
    <t xml:space="preserve"> заступник начальника відділу</t>
  </si>
  <si>
    <t xml:space="preserve"> інспектор кредитний</t>
  </si>
  <si>
    <t xml:space="preserve"> приймальник замовлень</t>
  </si>
  <si>
    <t xml:space="preserve"> Поліцейський (за спеціалізаціями)</t>
  </si>
  <si>
    <t xml:space="preserve"> слюсар з експлуатації та ремонту газового устаткування</t>
  </si>
  <si>
    <t xml:space="preserve"> машиніст котлів</t>
  </si>
  <si>
    <t xml:space="preserve"> машиніст автоматизованої лінії для виготовлення гофроящиків</t>
  </si>
  <si>
    <t>січень-вересень</t>
  </si>
  <si>
    <t>станом на 1 жовтня</t>
  </si>
  <si>
    <t xml:space="preserve">Професії, по яких кількість  вакансій є найбільшою                                 у січні-вересні 2019 року </t>
  </si>
  <si>
    <t>Станом на 01.10.2019 року</t>
  </si>
  <si>
    <t>Кількість вакансій та чисельність безробітних за професіними групами                                   станом на 1 жовтня 2019 року</t>
  </si>
  <si>
    <t>Кількість вакансій та чисельність безробітних                                                  станом на 1 жовтня 2019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</si>
</sst>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#0"/>
    <numFmt numFmtId="175" formatCode="dd\.mm\.yyyy"/>
    <numFmt numFmtId="176" formatCode="_(* #,##0.00_);_(* \(#,##0.00\);_(* &quot;-&quot;??_);_(@_)"/>
    <numFmt numFmtId="177" formatCode="0.000"/>
    <numFmt numFmtId="178" formatCode="#,##0;[Red]#,##0"/>
    <numFmt numFmtId="179" formatCode="#,##0.000"/>
    <numFmt numFmtId="180" formatCode="#,##0.0000"/>
    <numFmt numFmtId="181" formatCode="#,##0.00000"/>
    <numFmt numFmtId="182" formatCode="#,##0.000000"/>
    <numFmt numFmtId="183" formatCode="\X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22]d\ mmmm\ yyyy&quot; р.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9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6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5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6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6" borderId="0" applyNumberFormat="0" applyBorder="0" applyAlignment="0" applyProtection="0"/>
    <xf numFmtId="0" fontId="13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39" borderId="0" applyNumberFormat="0" applyBorder="0" applyAlignment="0" applyProtection="0"/>
    <xf numFmtId="0" fontId="13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6" fillId="12" borderId="1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25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1" fillId="13" borderId="12" applyNumberFormat="0" applyFont="0" applyAlignment="0" applyProtection="0"/>
    <xf numFmtId="0" fontId="7" fillId="13" borderId="12" applyNumberFormat="0" applyFon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12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6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0" fontId="12" fillId="13" borderId="12" applyNumberFormat="0" applyFont="0" applyAlignment="0" applyProtection="0"/>
    <xf numFmtId="0" fontId="12" fillId="13" borderId="12" applyNumberFormat="0" applyFont="0" applyAlignment="0" applyProtection="0"/>
    <xf numFmtId="0" fontId="7" fillId="13" borderId="12" applyNumberFormat="0" applyFon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9" fontId="0" fillId="0" borderId="0" applyFont="0" applyFill="0" applyBorder="0" applyAlignment="0" applyProtection="0"/>
    <xf numFmtId="0" fontId="33" fillId="24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7" fillId="0" borderId="0" xfId="534">
      <alignment/>
      <protection/>
    </xf>
    <xf numFmtId="0" fontId="9" fillId="0" borderId="0" xfId="555" applyFont="1" applyFill="1">
      <alignment/>
      <protection/>
    </xf>
    <xf numFmtId="0" fontId="46" fillId="0" borderId="0" xfId="555" applyFont="1" applyFill="1" applyBorder="1" applyAlignment="1">
      <alignment horizontal="center"/>
      <protection/>
    </xf>
    <xf numFmtId="0" fontId="46" fillId="0" borderId="0" xfId="555" applyFont="1" applyFill="1">
      <alignment/>
      <protection/>
    </xf>
    <xf numFmtId="0" fontId="46" fillId="0" borderId="0" xfId="555" applyFont="1" applyFill="1" applyAlignment="1">
      <alignment vertical="center"/>
      <protection/>
    </xf>
    <xf numFmtId="0" fontId="8" fillId="0" borderId="0" xfId="555" applyFont="1" applyFill="1">
      <alignment/>
      <protection/>
    </xf>
    <xf numFmtId="0" fontId="8" fillId="0" borderId="0" xfId="555" applyFont="1" applyFill="1" applyAlignment="1">
      <alignment wrapText="1"/>
      <protection/>
    </xf>
    <xf numFmtId="173" fontId="8" fillId="0" borderId="0" xfId="555" applyNumberFormat="1" applyFont="1" applyFill="1">
      <alignment/>
      <protection/>
    </xf>
    <xf numFmtId="173" fontId="9" fillId="0" borderId="3" xfId="555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/>
      <protection/>
    </xf>
    <xf numFmtId="3" fontId="79" fillId="50" borderId="3" xfId="555" applyNumberFormat="1" applyFont="1" applyFill="1" applyBorder="1" applyAlignment="1">
      <alignment horizontal="center" vertical="center"/>
      <protection/>
    </xf>
    <xf numFmtId="0" fontId="3" fillId="0" borderId="0" xfId="555" applyFont="1" applyFill="1" applyAlignment="1">
      <alignment vertical="center"/>
      <protection/>
    </xf>
    <xf numFmtId="1" fontId="8" fillId="0" borderId="0" xfId="555" applyNumberFormat="1" applyFont="1" applyFill="1" applyAlignment="1">
      <alignment horizontal="center" vertical="center"/>
      <protection/>
    </xf>
    <xf numFmtId="1" fontId="8" fillId="0" borderId="0" xfId="555" applyNumberFormat="1" applyFont="1" applyFill="1">
      <alignment/>
      <protection/>
    </xf>
    <xf numFmtId="0" fontId="3" fillId="0" borderId="0" xfId="555" applyFont="1" applyFill="1" applyAlignment="1">
      <alignment vertical="center" wrapText="1"/>
      <protection/>
    </xf>
    <xf numFmtId="1" fontId="8" fillId="51" borderId="0" xfId="555" applyNumberFormat="1" applyFont="1" applyFill="1" applyAlignment="1">
      <alignment horizontal="center" vertical="center"/>
      <protection/>
    </xf>
    <xf numFmtId="0" fontId="8" fillId="0" borderId="0" xfId="555" applyFont="1" applyFill="1" applyAlignment="1">
      <alignment vertical="center"/>
      <protection/>
    </xf>
    <xf numFmtId="0" fontId="8" fillId="0" borderId="0" xfId="555" applyFont="1" applyFill="1" applyAlignment="1">
      <alignment horizontal="center"/>
      <protection/>
    </xf>
    <xf numFmtId="3" fontId="44" fillId="0" borderId="3" xfId="555" applyNumberFormat="1" applyFont="1" applyFill="1" applyBorder="1" applyAlignment="1">
      <alignment horizontal="center" vertical="center"/>
      <protection/>
    </xf>
    <xf numFmtId="3" fontId="53" fillId="0" borderId="0" xfId="555" applyNumberFormat="1" applyFont="1" applyFill="1" applyAlignment="1">
      <alignment horizontal="center" vertical="center"/>
      <protection/>
    </xf>
    <xf numFmtId="3" fontId="8" fillId="0" borderId="0" xfId="555" applyNumberFormat="1" applyFont="1" applyFill="1">
      <alignment/>
      <protection/>
    </xf>
    <xf numFmtId="3" fontId="9" fillId="0" borderId="3" xfId="481" applyNumberFormat="1" applyFont="1" applyBorder="1" applyAlignment="1">
      <alignment horizontal="center" vertical="center" wrapText="1"/>
      <protection/>
    </xf>
    <xf numFmtId="3" fontId="46" fillId="0" borderId="0" xfId="555" applyNumberFormat="1" applyFont="1" applyFill="1">
      <alignment/>
      <protection/>
    </xf>
    <xf numFmtId="3" fontId="46" fillId="0" borderId="0" xfId="555" applyNumberFormat="1" applyFont="1" applyFill="1" applyAlignment="1">
      <alignment vertical="center"/>
      <protection/>
    </xf>
    <xf numFmtId="0" fontId="8" fillId="0" borderId="0" xfId="555" applyFont="1" applyFill="1">
      <alignment/>
      <protection/>
    </xf>
    <xf numFmtId="0" fontId="44" fillId="0" borderId="0" xfId="555" applyFont="1" applyFill="1">
      <alignment/>
      <protection/>
    </xf>
    <xf numFmtId="0" fontId="52" fillId="0" borderId="0" xfId="555" applyFont="1" applyFill="1">
      <alignment/>
      <protection/>
    </xf>
    <xf numFmtId="3" fontId="9" fillId="50" borderId="3" xfId="481" applyNumberFormat="1" applyFont="1" applyFill="1" applyBorder="1" applyAlignment="1">
      <alignment horizontal="center" vertical="center" wrapText="1"/>
      <protection/>
    </xf>
    <xf numFmtId="3" fontId="52" fillId="0" borderId="0" xfId="555" applyNumberFormat="1" applyFont="1" applyFill="1" applyAlignment="1">
      <alignment vertical="center"/>
      <protection/>
    </xf>
    <xf numFmtId="173" fontId="52" fillId="0" borderId="0" xfId="555" applyNumberFormat="1" applyFont="1" applyFill="1">
      <alignment/>
      <protection/>
    </xf>
    <xf numFmtId="173" fontId="44" fillId="0" borderId="3" xfId="555" applyNumberFormat="1" applyFont="1" applyFill="1" applyBorder="1" applyAlignment="1">
      <alignment horizontal="center" vertical="center" wrapText="1"/>
      <protection/>
    </xf>
    <xf numFmtId="1" fontId="44" fillId="0" borderId="3" xfId="481" applyNumberFormat="1" applyFont="1" applyBorder="1" applyAlignment="1">
      <alignment horizontal="center" vertical="center" wrapText="1"/>
      <protection/>
    </xf>
    <xf numFmtId="3" fontId="9" fillId="0" borderId="3" xfId="555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/>
      <protection/>
    </xf>
    <xf numFmtId="3" fontId="79" fillId="50" borderId="3" xfId="555" applyNumberFormat="1" applyFont="1" applyFill="1" applyBorder="1" applyAlignment="1">
      <alignment horizontal="center" vertical="center"/>
      <protection/>
    </xf>
    <xf numFmtId="3" fontId="3" fillId="50" borderId="3" xfId="555" applyNumberFormat="1" applyFont="1" applyFill="1" applyBorder="1" applyAlignment="1">
      <alignment horizontal="center" vertical="center"/>
      <protection/>
    </xf>
    <xf numFmtId="3" fontId="80" fillId="50" borderId="3" xfId="555" applyNumberFormat="1" applyFont="1" applyFill="1" applyBorder="1" applyAlignment="1">
      <alignment horizontal="center" vertical="center"/>
      <protection/>
    </xf>
    <xf numFmtId="0" fontId="2" fillId="0" borderId="0" xfId="534" applyFont="1">
      <alignment/>
      <protection/>
    </xf>
    <xf numFmtId="0" fontId="2" fillId="0" borderId="22" xfId="534" applyFont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 vertical="center" wrapText="1"/>
      <protection/>
    </xf>
    <xf numFmtId="0" fontId="59" fillId="0" borderId="0" xfId="534" applyFont="1" applyAlignment="1">
      <alignment horizontal="center" vertical="center" wrapText="1"/>
      <protection/>
    </xf>
    <xf numFmtId="0" fontId="10" fillId="0" borderId="0" xfId="534" applyFont="1">
      <alignment/>
      <protection/>
    </xf>
    <xf numFmtId="0" fontId="54" fillId="0" borderId="0" xfId="534" applyFont="1">
      <alignment/>
      <protection/>
    </xf>
    <xf numFmtId="2" fontId="2" fillId="0" borderId="3" xfId="534" applyNumberFormat="1" applyFont="1" applyBorder="1" applyAlignment="1">
      <alignment horizontal="center" vertical="center" wrapText="1"/>
      <protection/>
    </xf>
    <xf numFmtId="3" fontId="10" fillId="0" borderId="3" xfId="534" applyNumberFormat="1" applyFont="1" applyBorder="1" applyAlignment="1">
      <alignment horizontal="center" vertical="center" wrapText="1"/>
      <protection/>
    </xf>
    <xf numFmtId="2" fontId="10" fillId="50" borderId="3" xfId="534" applyNumberFormat="1" applyFont="1" applyFill="1" applyBorder="1" applyAlignment="1">
      <alignment horizontal="left" vertical="center" wrapText="1"/>
      <protection/>
    </xf>
    <xf numFmtId="2" fontId="2" fillId="0" borderId="0" xfId="534" applyNumberFormat="1" applyFont="1" applyAlignment="1">
      <alignment wrapText="1"/>
      <protection/>
    </xf>
    <xf numFmtId="0" fontId="10" fillId="50" borderId="3" xfId="534" applyFont="1" applyFill="1" applyBorder="1" applyAlignment="1">
      <alignment horizontal="left" vertical="center" wrapText="1"/>
      <protection/>
    </xf>
    <xf numFmtId="0" fontId="10" fillId="0" borderId="3" xfId="534" applyFont="1" applyBorder="1" applyAlignment="1">
      <alignment horizontal="left" vertical="center" wrapText="1"/>
      <protection/>
    </xf>
    <xf numFmtId="0" fontId="10" fillId="0" borderId="3" xfId="534" applyFont="1" applyBorder="1" applyAlignment="1">
      <alignment horizontal="left" wrapText="1"/>
      <protection/>
    </xf>
    <xf numFmtId="0" fontId="10" fillId="50" borderId="3" xfId="534" applyFont="1" applyFill="1" applyBorder="1" applyAlignment="1">
      <alignment horizontal="left" wrapText="1"/>
      <protection/>
    </xf>
    <xf numFmtId="0" fontId="2" fillId="0" borderId="0" xfId="534" applyFont="1" applyAlignment="1">
      <alignment/>
      <protection/>
    </xf>
    <xf numFmtId="3" fontId="60" fillId="0" borderId="22" xfId="534" applyNumberFormat="1" applyFont="1" applyBorder="1" applyAlignment="1">
      <alignment horizontal="center" vertical="center" wrapText="1"/>
      <protection/>
    </xf>
    <xf numFmtId="0" fontId="43" fillId="52" borderId="23" xfId="534" applyFont="1" applyFill="1" applyBorder="1" applyAlignment="1">
      <alignment vertical="center" wrapText="1"/>
      <protection/>
    </xf>
    <xf numFmtId="3" fontId="43" fillId="52" borderId="23" xfId="534" applyNumberFormat="1" applyFont="1" applyFill="1" applyBorder="1" applyAlignment="1">
      <alignment horizontal="center" vertical="center" wrapText="1"/>
      <protection/>
    </xf>
    <xf numFmtId="3" fontId="5" fillId="0" borderId="3" xfId="534" applyNumberFormat="1" applyFont="1" applyBorder="1" applyAlignment="1">
      <alignment horizontal="center" vertical="center" wrapText="1"/>
      <protection/>
    </xf>
    <xf numFmtId="3" fontId="5" fillId="50" borderId="3" xfId="534" applyNumberFormat="1" applyFont="1" applyFill="1" applyBorder="1" applyAlignment="1">
      <alignment horizontal="center" vertical="center" wrapText="1"/>
      <protection/>
    </xf>
    <xf numFmtId="0" fontId="43" fillId="52" borderId="24" xfId="534" applyFont="1" applyFill="1" applyBorder="1" applyAlignment="1">
      <alignment vertical="center" wrapText="1"/>
      <protection/>
    </xf>
    <xf numFmtId="3" fontId="43" fillId="52" borderId="24" xfId="534" applyNumberFormat="1" applyFont="1" applyFill="1" applyBorder="1" applyAlignment="1">
      <alignment horizontal="center" vertical="center" wrapText="1"/>
      <protection/>
    </xf>
    <xf numFmtId="3" fontId="60" fillId="0" borderId="0" xfId="534" applyNumberFormat="1" applyFont="1">
      <alignment/>
      <protection/>
    </xf>
    <xf numFmtId="0" fontId="51" fillId="0" borderId="0" xfId="555" applyFont="1" applyFill="1" applyAlignment="1">
      <alignment horizontal="center"/>
      <protection/>
    </xf>
    <xf numFmtId="1" fontId="10" fillId="0" borderId="3" xfId="534" applyNumberFormat="1" applyFont="1" applyBorder="1" applyAlignment="1">
      <alignment horizontal="left" vertical="center" wrapText="1"/>
      <protection/>
    </xf>
    <xf numFmtId="3" fontId="10" fillId="0" borderId="0" xfId="534" applyNumberFormat="1" applyFont="1" applyAlignment="1">
      <alignment horizontal="center"/>
      <protection/>
    </xf>
    <xf numFmtId="14" fontId="44" fillId="0" borderId="3" xfId="481" applyNumberFormat="1" applyFont="1" applyBorder="1" applyAlignment="1">
      <alignment horizontal="center" vertical="center" wrapText="1"/>
      <protection/>
    </xf>
    <xf numFmtId="3" fontId="10" fillId="50" borderId="3" xfId="534" applyNumberFormat="1" applyFont="1" applyFill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3" fillId="0" borderId="3" xfId="555" applyFont="1" applyFill="1" applyBorder="1" applyAlignment="1">
      <alignment horizontal="left" vertical="center" wrapText="1"/>
      <protection/>
    </xf>
    <xf numFmtId="0" fontId="44" fillId="0" borderId="3" xfId="555" applyFont="1" applyFill="1" applyBorder="1" applyAlignment="1">
      <alignment horizontal="center" vertical="center" wrapText="1"/>
      <protection/>
    </xf>
    <xf numFmtId="173" fontId="44" fillId="0" borderId="3" xfId="555" applyNumberFormat="1" applyFont="1" applyFill="1" applyBorder="1" applyAlignment="1">
      <alignment horizontal="center" vertical="center"/>
      <protection/>
    </xf>
    <xf numFmtId="0" fontId="54" fillId="0" borderId="3" xfId="554" applyFont="1" applyBorder="1" applyAlignment="1">
      <alignment vertical="center" wrapText="1"/>
      <protection/>
    </xf>
    <xf numFmtId="14" fontId="9" fillId="0" borderId="3" xfId="481" applyNumberFormat="1" applyFont="1" applyBorder="1" applyAlignment="1">
      <alignment horizontal="center" vertical="center" wrapText="1"/>
      <protection/>
    </xf>
    <xf numFmtId="173" fontId="9" fillId="0" borderId="3" xfId="555" applyNumberFormat="1" applyFont="1" applyFill="1" applyBorder="1" applyAlignment="1">
      <alignment horizontal="center" vertical="center"/>
      <protection/>
    </xf>
    <xf numFmtId="0" fontId="55" fillId="0" borderId="3" xfId="554" applyFont="1" applyBorder="1" applyAlignment="1">
      <alignment vertical="center" wrapText="1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 vertical="center"/>
      <protection/>
    </xf>
    <xf numFmtId="2" fontId="4" fillId="0" borderId="3" xfId="534" applyNumberFormat="1" applyFont="1" applyBorder="1" applyAlignment="1">
      <alignment horizontal="center" vertical="center" wrapText="1"/>
      <protection/>
    </xf>
    <xf numFmtId="3" fontId="4" fillId="0" borderId="3" xfId="534" applyNumberFormat="1" applyFont="1" applyBorder="1" applyAlignment="1">
      <alignment horizontal="center" vertical="center" wrapText="1"/>
      <protection/>
    </xf>
    <xf numFmtId="0" fontId="56" fillId="0" borderId="3" xfId="555" applyFont="1" applyFill="1" applyBorder="1" applyAlignment="1">
      <alignment horizontal="center" vertical="center" wrapText="1"/>
      <protection/>
    </xf>
    <xf numFmtId="0" fontId="57" fillId="0" borderId="3" xfId="555" applyFont="1" applyFill="1" applyBorder="1" applyAlignment="1">
      <alignment horizontal="center" vertical="center" wrapText="1"/>
      <protection/>
    </xf>
    <xf numFmtId="173" fontId="9" fillId="50" borderId="3" xfId="555" applyNumberFormat="1" applyFont="1" applyFill="1" applyBorder="1" applyAlignment="1">
      <alignment horizontal="center" vertical="center" wrapText="1"/>
      <protection/>
    </xf>
    <xf numFmtId="173" fontId="44" fillId="50" borderId="3" xfId="555" applyNumberFormat="1" applyFont="1" applyFill="1" applyBorder="1" applyAlignment="1">
      <alignment horizontal="center" vertical="center" wrapText="1"/>
      <protection/>
    </xf>
    <xf numFmtId="173" fontId="44" fillId="50" borderId="3" xfId="555" applyNumberFormat="1" applyFont="1" applyFill="1" applyBorder="1" applyAlignment="1">
      <alignment horizontal="center" vertical="center"/>
      <protection/>
    </xf>
    <xf numFmtId="0" fontId="10" fillId="50" borderId="3" xfId="534" applyFont="1" applyFill="1" applyBorder="1" applyAlignment="1">
      <alignment horizontal="center" vertical="center"/>
      <protection/>
    </xf>
    <xf numFmtId="0" fontId="2" fillId="50" borderId="0" xfId="534" applyFont="1" applyFill="1">
      <alignment/>
      <protection/>
    </xf>
    <xf numFmtId="0" fontId="10" fillId="50" borderId="0" xfId="534" applyFont="1" applyFill="1" applyAlignment="1">
      <alignment/>
      <protection/>
    </xf>
    <xf numFmtId="2" fontId="10" fillId="50" borderId="3" xfId="534" applyNumberFormat="1" applyFont="1" applyFill="1" applyBorder="1" applyAlignment="1">
      <alignment horizontal="left" wrapText="1"/>
      <protection/>
    </xf>
    <xf numFmtId="3" fontId="10" fillId="50" borderId="3" xfId="534" applyNumberFormat="1" applyFont="1" applyFill="1" applyBorder="1" applyAlignment="1">
      <alignment horizontal="center" vertical="center"/>
      <protection/>
    </xf>
    <xf numFmtId="2" fontId="10" fillId="50" borderId="3" xfId="534" applyNumberFormat="1" applyFont="1" applyFill="1" applyBorder="1" applyAlignment="1">
      <alignment wrapText="1"/>
      <protection/>
    </xf>
    <xf numFmtId="3" fontId="10" fillId="50" borderId="3" xfId="534" applyNumberFormat="1" applyFont="1" applyFill="1" applyBorder="1" applyAlignment="1">
      <alignment horizontal="center"/>
      <protection/>
    </xf>
    <xf numFmtId="3" fontId="49" fillId="50" borderId="3" xfId="481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 wrapText="1"/>
      <protection/>
    </xf>
    <xf numFmtId="0" fontId="8" fillId="51" borderId="0" xfId="555" applyFont="1" applyFill="1">
      <alignment/>
      <protection/>
    </xf>
    <xf numFmtId="173" fontId="9" fillId="50" borderId="3" xfId="481" applyNumberFormat="1" applyFont="1" applyFill="1" applyBorder="1" applyAlignment="1">
      <alignment horizontal="center" vertical="center" wrapText="1"/>
      <protection/>
    </xf>
    <xf numFmtId="172" fontId="9" fillId="50" borderId="3" xfId="481" applyNumberFormat="1" applyFont="1" applyFill="1" applyBorder="1" applyAlignment="1">
      <alignment horizontal="center" vertical="center" wrapText="1"/>
      <protection/>
    </xf>
    <xf numFmtId="173" fontId="9" fillId="50" borderId="3" xfId="555" applyNumberFormat="1" applyFont="1" applyFill="1" applyBorder="1" applyAlignment="1">
      <alignment horizontal="center" vertical="center"/>
      <protection/>
    </xf>
    <xf numFmtId="0" fontId="46" fillId="50" borderId="0" xfId="555" applyFont="1" applyFill="1" applyBorder="1" applyAlignment="1">
      <alignment horizontal="center"/>
      <protection/>
    </xf>
    <xf numFmtId="1" fontId="9" fillId="50" borderId="3" xfId="481" applyNumberFormat="1" applyFont="1" applyFill="1" applyBorder="1" applyAlignment="1">
      <alignment horizontal="center" vertical="center" wrapText="1"/>
      <protection/>
    </xf>
    <xf numFmtId="0" fontId="8" fillId="50" borderId="0" xfId="555" applyFont="1" applyFill="1" applyAlignment="1">
      <alignment wrapText="1"/>
      <protection/>
    </xf>
    <xf numFmtId="0" fontId="8" fillId="50" borderId="0" xfId="555" applyFont="1" applyFill="1">
      <alignment/>
      <protection/>
    </xf>
    <xf numFmtId="0" fontId="9" fillId="50" borderId="3" xfId="555" applyFont="1" applyFill="1" applyBorder="1" applyAlignment="1">
      <alignment horizontal="center" vertical="center" wrapText="1"/>
      <protection/>
    </xf>
    <xf numFmtId="0" fontId="46" fillId="50" borderId="0" xfId="555" applyFont="1" applyFill="1" applyAlignment="1">
      <alignment vertical="center"/>
      <protection/>
    </xf>
    <xf numFmtId="0" fontId="52" fillId="50" borderId="0" xfId="555" applyFont="1" applyFill="1">
      <alignment/>
      <protection/>
    </xf>
    <xf numFmtId="3" fontId="52" fillId="50" borderId="0" xfId="555" applyNumberFormat="1" applyFont="1" applyFill="1" applyAlignment="1">
      <alignment vertical="center"/>
      <protection/>
    </xf>
    <xf numFmtId="0" fontId="10" fillId="53" borderId="0" xfId="534" applyFont="1" applyFill="1" applyAlignment="1">
      <alignment/>
      <protection/>
    </xf>
    <xf numFmtId="0" fontId="10" fillId="54" borderId="0" xfId="534" applyFont="1" applyFill="1" applyAlignment="1">
      <alignment/>
      <protection/>
    </xf>
    <xf numFmtId="2" fontId="10" fillId="50" borderId="3" xfId="534" applyNumberFormat="1" applyFont="1" applyFill="1" applyBorder="1" applyAlignment="1">
      <alignment vertical="center" wrapText="1"/>
      <protection/>
    </xf>
    <xf numFmtId="1" fontId="10" fillId="50" borderId="3" xfId="534" applyNumberFormat="1" applyFont="1" applyFill="1" applyBorder="1" applyAlignment="1">
      <alignment horizontal="left" vertical="center" wrapText="1"/>
      <protection/>
    </xf>
    <xf numFmtId="0" fontId="8" fillId="55" borderId="0" xfId="555" applyFont="1" applyFill="1">
      <alignment/>
      <protection/>
    </xf>
    <xf numFmtId="178" fontId="10" fillId="50" borderId="3" xfId="481" applyNumberFormat="1" applyFont="1" applyFill="1" applyBorder="1" applyAlignment="1">
      <alignment horizontal="center" vertical="center"/>
      <protection/>
    </xf>
    <xf numFmtId="3" fontId="3" fillId="50" borderId="3" xfId="555" applyNumberFormat="1" applyFont="1" applyFill="1" applyBorder="1" applyAlignment="1">
      <alignment horizontal="center" vertical="center"/>
      <protection/>
    </xf>
    <xf numFmtId="3" fontId="52" fillId="50" borderId="3" xfId="555" applyNumberFormat="1" applyFont="1" applyFill="1" applyBorder="1" applyAlignment="1">
      <alignment horizontal="center" vertical="center" wrapText="1"/>
      <protection/>
    </xf>
    <xf numFmtId="3" fontId="52" fillId="50" borderId="3" xfId="555" applyNumberFormat="1" applyFont="1" applyFill="1" applyBorder="1" applyAlignment="1">
      <alignment horizontal="center" vertical="center"/>
      <protection/>
    </xf>
    <xf numFmtId="3" fontId="3" fillId="50" borderId="3" xfId="555" applyNumberFormat="1" applyFont="1" applyFill="1" applyBorder="1" applyAlignment="1">
      <alignment horizontal="center" vertical="center" wrapText="1"/>
      <protection/>
    </xf>
    <xf numFmtId="3" fontId="10" fillId="50" borderId="3" xfId="481" applyNumberFormat="1" applyFont="1" applyFill="1" applyBorder="1" applyAlignment="1" applyProtection="1">
      <alignment horizontal="center" vertical="center"/>
      <protection locked="0"/>
    </xf>
    <xf numFmtId="3" fontId="2" fillId="0" borderId="0" xfId="534" applyNumberFormat="1" applyFont="1">
      <alignment/>
      <protection/>
    </xf>
    <xf numFmtId="3" fontId="2" fillId="0" borderId="3" xfId="534" applyNumberFormat="1" applyFont="1" applyBorder="1" applyAlignment="1">
      <alignment horizontal="center" vertical="center" wrapText="1"/>
      <protection/>
    </xf>
    <xf numFmtId="0" fontId="2" fillId="0" borderId="0" xfId="534" applyFont="1" applyAlignment="1">
      <alignment horizontal="center"/>
      <protection/>
    </xf>
    <xf numFmtId="3" fontId="10" fillId="0" borderId="0" xfId="534" applyNumberFormat="1" applyFont="1">
      <alignment/>
      <protection/>
    </xf>
    <xf numFmtId="0" fontId="10" fillId="50" borderId="3" xfId="534" applyFont="1" applyFill="1" applyBorder="1" applyAlignment="1">
      <alignment horizontal="center" vertical="center" wrapText="1"/>
      <protection/>
    </xf>
    <xf numFmtId="0" fontId="10" fillId="50" borderId="3" xfId="534" applyFont="1" applyFill="1" applyBorder="1" applyAlignment="1">
      <alignment vertical="center" wrapText="1"/>
      <protection/>
    </xf>
    <xf numFmtId="0" fontId="8" fillId="51" borderId="0" xfId="555" applyFont="1" applyFill="1" applyAlignment="1">
      <alignment wrapText="1"/>
      <protection/>
    </xf>
    <xf numFmtId="3" fontId="10" fillId="50" borderId="3" xfId="481" applyNumberFormat="1" applyFont="1" applyFill="1" applyBorder="1" applyAlignment="1">
      <alignment horizontal="center" vertical="center" wrapText="1"/>
      <protection/>
    </xf>
    <xf numFmtId="0" fontId="47" fillId="0" borderId="0" xfId="555" applyFont="1" applyFill="1" applyAlignment="1">
      <alignment horizontal="center"/>
      <protection/>
    </xf>
    <xf numFmtId="0" fontId="48" fillId="0" borderId="0" xfId="555" applyFont="1" applyFill="1" applyAlignment="1">
      <alignment horizontal="center"/>
      <protection/>
    </xf>
    <xf numFmtId="0" fontId="46" fillId="0" borderId="3" xfId="555" applyFont="1" applyFill="1" applyBorder="1" applyAlignment="1">
      <alignment horizontal="center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9" fillId="0" borderId="3" xfId="555" applyFont="1" applyFill="1" applyBorder="1" applyAlignment="1">
      <alignment horizontal="center"/>
      <protection/>
    </xf>
    <xf numFmtId="0" fontId="50" fillId="0" borderId="0" xfId="555" applyFont="1" applyFill="1" applyAlignment="1">
      <alignment horizontal="center"/>
      <protection/>
    </xf>
    <xf numFmtId="0" fontId="51" fillId="0" borderId="0" xfId="555" applyFont="1" applyFill="1" applyAlignment="1">
      <alignment horizontal="center"/>
      <protection/>
    </xf>
    <xf numFmtId="0" fontId="44" fillId="0" borderId="3" xfId="555" applyFont="1" applyFill="1" applyBorder="1" applyAlignment="1">
      <alignment horizontal="center"/>
      <protection/>
    </xf>
    <xf numFmtId="1" fontId="44" fillId="0" borderId="3" xfId="481" applyNumberFormat="1" applyFont="1" applyBorder="1" applyAlignment="1">
      <alignment horizontal="center" vertical="center" wrapText="1"/>
      <protection/>
    </xf>
    <xf numFmtId="0" fontId="44" fillId="0" borderId="3" xfId="555" applyFont="1" applyFill="1" applyBorder="1" applyAlignment="1">
      <alignment horizontal="center" vertical="center" wrapText="1"/>
      <protection/>
    </xf>
    <xf numFmtId="0" fontId="59" fillId="0" borderId="0" xfId="534" applyFont="1" applyAlignment="1">
      <alignment horizontal="center" vertical="center" wrapText="1"/>
      <protection/>
    </xf>
    <xf numFmtId="0" fontId="10" fillId="0" borderId="3" xfId="534" applyFont="1" applyBorder="1" applyAlignment="1">
      <alignment horizontal="center"/>
      <protection/>
    </xf>
    <xf numFmtId="2" fontId="10" fillId="0" borderId="3" xfId="534" applyNumberFormat="1" applyFont="1" applyBorder="1" applyAlignment="1">
      <alignment horizontal="center" vertical="center" wrapText="1"/>
      <protection/>
    </xf>
    <xf numFmtId="0" fontId="10" fillId="0" borderId="3" xfId="534" applyFont="1" applyBorder="1" applyAlignment="1">
      <alignment horizontal="center" vertical="center" wrapText="1"/>
      <protection/>
    </xf>
    <xf numFmtId="0" fontId="10" fillId="0" borderId="3" xfId="534" applyNumberFormat="1" applyFont="1" applyBorder="1" applyAlignment="1">
      <alignment horizontal="center" vertical="center" wrapText="1"/>
      <protection/>
    </xf>
    <xf numFmtId="0" fontId="62" fillId="0" borderId="0" xfId="534" applyFont="1" applyAlignment="1">
      <alignment horizontal="center" vertical="center" wrapText="1"/>
      <protection/>
    </xf>
    <xf numFmtId="0" fontId="63" fillId="0" borderId="0" xfId="534" applyFont="1" applyAlignment="1">
      <alignment horizontal="center" vertical="center" wrapText="1"/>
      <protection/>
    </xf>
    <xf numFmtId="3" fontId="10" fillId="0" borderId="3" xfId="534" applyNumberFormat="1" applyFont="1" applyBorder="1" applyAlignment="1">
      <alignment horizontal="center" vertical="center" wrapText="1"/>
      <protection/>
    </xf>
    <xf numFmtId="0" fontId="43" fillId="50" borderId="3" xfId="534" applyFont="1" applyFill="1" applyBorder="1" applyAlignment="1">
      <alignment horizontal="center" vertical="center" wrapText="1"/>
      <protection/>
    </xf>
    <xf numFmtId="0" fontId="43" fillId="0" borderId="3" xfId="534" applyFont="1" applyBorder="1" applyAlignment="1">
      <alignment horizontal="center" vertical="center" wrapText="1"/>
      <protection/>
    </xf>
    <xf numFmtId="0" fontId="61" fillId="0" borderId="0" xfId="534" applyFont="1" applyAlignment="1">
      <alignment horizontal="center" vertical="center" wrapText="1"/>
      <protection/>
    </xf>
    <xf numFmtId="0" fontId="43" fillId="0" borderId="0" xfId="534" applyFont="1" applyAlignment="1">
      <alignment horizontal="center" vertical="center" wrapText="1"/>
      <protection/>
    </xf>
    <xf numFmtId="0" fontId="5" fillId="0" borderId="0" xfId="534" applyFont="1" applyAlignment="1">
      <alignment horizontal="center" vertical="center" wrapText="1"/>
      <protection/>
    </xf>
    <xf numFmtId="0" fontId="45" fillId="0" borderId="0" xfId="555" applyFont="1" applyFill="1" applyAlignment="1">
      <alignment horizontal="center"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14" fontId="9" fillId="0" borderId="3" xfId="481" applyNumberFormat="1" applyFont="1" applyBorder="1" applyAlignment="1">
      <alignment horizontal="center" vertical="center" wrapText="1"/>
      <protection/>
    </xf>
    <xf numFmtId="0" fontId="44" fillId="0" borderId="25" xfId="555" applyFont="1" applyFill="1" applyBorder="1" applyAlignment="1">
      <alignment horizontal="center"/>
      <protection/>
    </xf>
    <xf numFmtId="0" fontId="44" fillId="0" borderId="26" xfId="555" applyFont="1" applyFill="1" applyBorder="1" applyAlignment="1">
      <alignment horizontal="center"/>
      <protection/>
    </xf>
    <xf numFmtId="0" fontId="47" fillId="0" borderId="0" xfId="555" applyFont="1" applyFill="1" applyAlignment="1">
      <alignment horizontal="center" wrapText="1"/>
      <protection/>
    </xf>
    <xf numFmtId="0" fontId="52" fillId="0" borderId="3" xfId="555" applyFont="1" applyFill="1" applyBorder="1" applyAlignment="1">
      <alignment horizontal="center" vertical="center" wrapText="1"/>
      <protection/>
    </xf>
    <xf numFmtId="0" fontId="58" fillId="0" borderId="0" xfId="555" applyFont="1" applyFill="1" applyBorder="1" applyAlignment="1">
      <alignment horizontal="center" vertical="center" wrapText="1"/>
      <protection/>
    </xf>
    <xf numFmtId="2" fontId="52" fillId="0" borderId="3" xfId="555" applyNumberFormat="1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</cellXfs>
  <cellStyles count="597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Hyperlink" xfId="451"/>
    <cellStyle name="Гиперссылка 2" xfId="452"/>
    <cellStyle name="Гиперссылка 3" xfId="453"/>
    <cellStyle name="Грошовий 2" xfId="454"/>
    <cellStyle name="Currency" xfId="455"/>
    <cellStyle name="Currency [0]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16" xfId="533"/>
    <cellStyle name="Обычный 2" xfId="534"/>
    <cellStyle name="Обычный 2 2" xfId="535"/>
    <cellStyle name="Обычный 2 3" xfId="536"/>
    <cellStyle name="Обычный 2 3 2" xfId="537"/>
    <cellStyle name="Обычный 2 3 3" xfId="538"/>
    <cellStyle name="Обычный 2 4" xfId="539"/>
    <cellStyle name="Обычный 3" xfId="540"/>
    <cellStyle name="Обычный 3 2" xfId="541"/>
    <cellStyle name="Обычный 3 3" xfId="542"/>
    <cellStyle name="Обычный 4" xfId="543"/>
    <cellStyle name="Обычный 4 2" xfId="544"/>
    <cellStyle name="Обычный 5" xfId="545"/>
    <cellStyle name="Обычный 5 2" xfId="546"/>
    <cellStyle name="Обычный 5 3" xfId="547"/>
    <cellStyle name="Обычный 6" xfId="548"/>
    <cellStyle name="Обычный 6 2" xfId="549"/>
    <cellStyle name="Обычный 6 3" xfId="550"/>
    <cellStyle name="Обычный 7" xfId="551"/>
    <cellStyle name="Обычный 8" xfId="552"/>
    <cellStyle name="Обычный 9" xfId="553"/>
    <cellStyle name="Обычный_09_Професійний склад" xfId="554"/>
    <cellStyle name="Обычный_Форма7Н" xfId="555"/>
    <cellStyle name="Followed Hyperlink" xfId="556"/>
    <cellStyle name="Підсумок" xfId="557"/>
    <cellStyle name="Підсумок 2" xfId="558"/>
    <cellStyle name="Підсумок_П_1" xfId="559"/>
    <cellStyle name="Плохой" xfId="560"/>
    <cellStyle name="Плохой 2" xfId="561"/>
    <cellStyle name="Плохой 2 2" xfId="562"/>
    <cellStyle name="Плохой 3" xfId="563"/>
    <cellStyle name="Плохой 4" xfId="564"/>
    <cellStyle name="Плохой 5" xfId="565"/>
    <cellStyle name="Поганий" xfId="566"/>
    <cellStyle name="Поганий 2" xfId="567"/>
    <cellStyle name="Пояснение" xfId="568"/>
    <cellStyle name="Пояснение 2" xfId="569"/>
    <cellStyle name="Пояснение 3" xfId="570"/>
    <cellStyle name="Пояснение 4" xfId="571"/>
    <cellStyle name="Пояснение 5" xfId="572"/>
    <cellStyle name="Примечание" xfId="573"/>
    <cellStyle name="Примечание 2" xfId="574"/>
    <cellStyle name="Примечание 2 2" xfId="575"/>
    <cellStyle name="Примечание 3" xfId="576"/>
    <cellStyle name="Примечание 4" xfId="577"/>
    <cellStyle name="Примечание 5" xfId="578"/>
    <cellStyle name="Примітка" xfId="579"/>
    <cellStyle name="Примітка 2" xfId="580"/>
    <cellStyle name="Примітка_П_1" xfId="581"/>
    <cellStyle name="Percent" xfId="582"/>
    <cellStyle name="Результат" xfId="583"/>
    <cellStyle name="Связанная ячейка" xfId="584"/>
    <cellStyle name="Связанная ячейка 2" xfId="585"/>
    <cellStyle name="Связанная ячейка 3" xfId="586"/>
    <cellStyle name="Связанная ячейка 4" xfId="587"/>
    <cellStyle name="Связанная ячейка 5" xfId="588"/>
    <cellStyle name="Середній" xfId="589"/>
    <cellStyle name="Середній 2" xfId="590"/>
    <cellStyle name="Стиль 1" xfId="591"/>
    <cellStyle name="Стиль 1 2" xfId="592"/>
    <cellStyle name="Текст попередження" xfId="593"/>
    <cellStyle name="Текст попередження 2" xfId="594"/>
    <cellStyle name="Текст пояснення" xfId="595"/>
    <cellStyle name="Текст пояснення 2" xfId="596"/>
    <cellStyle name="Текст предупреждения" xfId="597"/>
    <cellStyle name="Текст предупреждения 2" xfId="598"/>
    <cellStyle name="Текст предупреждения 3" xfId="599"/>
    <cellStyle name="Текст предупреждения 4" xfId="600"/>
    <cellStyle name="Текст предупреждения 5" xfId="601"/>
    <cellStyle name="Тысячи [0]_Анализ" xfId="602"/>
    <cellStyle name="Тысячи_Анализ" xfId="603"/>
    <cellStyle name="Comma" xfId="604"/>
    <cellStyle name="Comma [0]" xfId="605"/>
    <cellStyle name="ФинᎰнсовый_Лист1 (3)_1" xfId="606"/>
    <cellStyle name="Хороший" xfId="607"/>
    <cellStyle name="Хороший 2" xfId="608"/>
    <cellStyle name="Хороший 2 2" xfId="609"/>
    <cellStyle name="Хороший 3" xfId="6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\Downloads\sta_rep_100prof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оп100_1"/>
    </sheetNames>
    <sheetDataSet>
      <sheetData sheetId="0"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</row>
        <row r="18">
          <cell r="A18">
            <v>10</v>
          </cell>
        </row>
        <row r="19">
          <cell r="A19">
            <v>11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</row>
        <row r="24">
          <cell r="A24">
            <v>16</v>
          </cell>
        </row>
        <row r="25">
          <cell r="A25">
            <v>17</v>
          </cell>
        </row>
        <row r="26">
          <cell r="A26">
            <v>18</v>
          </cell>
        </row>
        <row r="27">
          <cell r="A27">
            <v>19</v>
          </cell>
        </row>
        <row r="28">
          <cell r="A28">
            <v>20</v>
          </cell>
        </row>
        <row r="29">
          <cell r="A29">
            <v>21</v>
          </cell>
        </row>
        <row r="30">
          <cell r="A30">
            <v>22</v>
          </cell>
        </row>
        <row r="31">
          <cell r="A31">
            <v>23</v>
          </cell>
        </row>
        <row r="32">
          <cell r="A32">
            <v>24</v>
          </cell>
        </row>
        <row r="33">
          <cell r="A33">
            <v>25</v>
          </cell>
        </row>
        <row r="34">
          <cell r="A34">
            <v>26</v>
          </cell>
        </row>
        <row r="35">
          <cell r="A35">
            <v>27</v>
          </cell>
        </row>
        <row r="36">
          <cell r="A36">
            <v>28</v>
          </cell>
        </row>
        <row r="37">
          <cell r="A37">
            <v>29</v>
          </cell>
        </row>
        <row r="38">
          <cell r="A38">
            <v>30</v>
          </cell>
        </row>
        <row r="39">
          <cell r="A39">
            <v>31</v>
          </cell>
        </row>
        <row r="40">
          <cell r="A40">
            <v>32</v>
          </cell>
        </row>
        <row r="41">
          <cell r="A41">
            <v>33</v>
          </cell>
        </row>
        <row r="42">
          <cell r="A42">
            <v>34</v>
          </cell>
        </row>
        <row r="43">
          <cell r="A43">
            <v>35</v>
          </cell>
        </row>
        <row r="44">
          <cell r="A44">
            <v>36</v>
          </cell>
        </row>
        <row r="45">
          <cell r="A45">
            <v>37</v>
          </cell>
        </row>
        <row r="46">
          <cell r="A46">
            <v>38</v>
          </cell>
        </row>
        <row r="47">
          <cell r="A47">
            <v>39</v>
          </cell>
        </row>
        <row r="48">
          <cell r="A48">
            <v>40</v>
          </cell>
        </row>
        <row r="49">
          <cell r="A49">
            <v>41</v>
          </cell>
        </row>
        <row r="50">
          <cell r="A50">
            <v>42</v>
          </cell>
        </row>
        <row r="51">
          <cell r="A51">
            <v>43</v>
          </cell>
        </row>
        <row r="52">
          <cell r="A52">
            <v>44</v>
          </cell>
        </row>
        <row r="53">
          <cell r="A53">
            <v>45</v>
          </cell>
        </row>
        <row r="54">
          <cell r="A54">
            <v>46</v>
          </cell>
        </row>
        <row r="55">
          <cell r="A55">
            <v>47</v>
          </cell>
        </row>
        <row r="56">
          <cell r="A56">
            <v>48</v>
          </cell>
        </row>
        <row r="57">
          <cell r="A57">
            <v>49</v>
          </cell>
        </row>
        <row r="58">
          <cell r="A58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07"/>
  <sheetViews>
    <sheetView view="pageBreakPreview" zoomScale="75" zoomScaleNormal="75" zoomScaleSheetLayoutView="75" zoomScalePageLayoutView="0" workbookViewId="0" topLeftCell="A1">
      <selection activeCell="F7" sqref="F7:F25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2.00390625" style="101" customWidth="1"/>
    <col min="6" max="6" width="13.00390625" style="6" customWidth="1"/>
    <col min="7" max="7" width="13.71093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25" t="s">
        <v>60</v>
      </c>
      <c r="B1" s="125"/>
      <c r="C1" s="125"/>
      <c r="D1" s="125"/>
      <c r="E1" s="125"/>
      <c r="F1" s="125"/>
      <c r="G1" s="125"/>
    </row>
    <row r="2" spans="1:7" s="2" customFormat="1" ht="19.5" customHeight="1">
      <c r="A2" s="126" t="s">
        <v>8</v>
      </c>
      <c r="B2" s="126"/>
      <c r="C2" s="126"/>
      <c r="D2" s="126"/>
      <c r="E2" s="126"/>
      <c r="F2" s="126"/>
      <c r="G2" s="126"/>
    </row>
    <row r="3" spans="1:7" s="4" customFormat="1" ht="30.75" customHeight="1">
      <c r="A3" s="3"/>
      <c r="B3" s="3"/>
      <c r="C3" s="3"/>
      <c r="D3" s="3"/>
      <c r="E3" s="98"/>
      <c r="F3" s="3"/>
      <c r="G3" s="3"/>
    </row>
    <row r="4" spans="1:7" s="4" customFormat="1" ht="17.25" customHeight="1">
      <c r="A4" s="127"/>
      <c r="B4" s="129" t="s">
        <v>249</v>
      </c>
      <c r="C4" s="129"/>
      <c r="D4" s="128" t="s">
        <v>31</v>
      </c>
      <c r="E4" s="129" t="s">
        <v>250</v>
      </c>
      <c r="F4" s="129"/>
      <c r="G4" s="128" t="s">
        <v>31</v>
      </c>
    </row>
    <row r="5" spans="1:7" s="4" customFormat="1" ht="52.5" customHeight="1">
      <c r="A5" s="127"/>
      <c r="B5" s="67" t="s">
        <v>53</v>
      </c>
      <c r="C5" s="67" t="s">
        <v>109</v>
      </c>
      <c r="D5" s="128"/>
      <c r="E5" s="99" t="s">
        <v>53</v>
      </c>
      <c r="F5" s="67" t="s">
        <v>109</v>
      </c>
      <c r="G5" s="128"/>
    </row>
    <row r="6" spans="1:7" s="12" customFormat="1" ht="34.5" customHeight="1">
      <c r="A6" s="68" t="s">
        <v>32</v>
      </c>
      <c r="B6" s="10">
        <f>SUM(B7:B25)</f>
        <v>33336</v>
      </c>
      <c r="C6" s="10">
        <f>SUM(C7:C25)</f>
        <v>38431</v>
      </c>
      <c r="D6" s="9">
        <f>ROUND(C6/B6*100,1)</f>
        <v>115.3</v>
      </c>
      <c r="E6" s="10">
        <f>SUM(E7:E25)</f>
        <v>6935</v>
      </c>
      <c r="F6" s="11">
        <f>SUM(F7:F25)</f>
        <v>7575</v>
      </c>
      <c r="G6" s="9">
        <f>ROUND(F6/E6*100,1)</f>
        <v>109.2</v>
      </c>
    </row>
    <row r="7" spans="1:11" ht="60" customHeight="1">
      <c r="A7" s="69" t="s">
        <v>10</v>
      </c>
      <c r="B7" s="92">
        <v>6171</v>
      </c>
      <c r="C7" s="112">
        <v>7155</v>
      </c>
      <c r="D7" s="82">
        <f>ROUND(C7/B7*100,1)</f>
        <v>115.9</v>
      </c>
      <c r="E7" s="124">
        <v>1060</v>
      </c>
      <c r="F7" s="112">
        <v>1406</v>
      </c>
      <c r="G7" s="82">
        <f aca="true" t="shared" si="0" ref="G7:G25">ROUND(F7/E7*100,1)</f>
        <v>132.6</v>
      </c>
      <c r="H7" s="13"/>
      <c r="I7" s="14"/>
      <c r="K7" s="15"/>
    </row>
    <row r="8" spans="1:11" ht="44.25" customHeight="1">
      <c r="A8" s="69" t="s">
        <v>11</v>
      </c>
      <c r="B8" s="92">
        <v>133</v>
      </c>
      <c r="C8" s="112">
        <v>184</v>
      </c>
      <c r="D8" s="82">
        <f aca="true" t="shared" si="1" ref="D8:D25">ROUND(C8/B8*100,1)</f>
        <v>138.3</v>
      </c>
      <c r="E8" s="124">
        <v>27</v>
      </c>
      <c r="F8" s="112">
        <v>44</v>
      </c>
      <c r="G8" s="82">
        <f t="shared" si="0"/>
        <v>163</v>
      </c>
      <c r="H8" s="13"/>
      <c r="I8" s="14"/>
      <c r="K8" s="15"/>
    </row>
    <row r="9" spans="1:11" s="17" customFormat="1" ht="27.75" customHeight="1">
      <c r="A9" s="69" t="s">
        <v>12</v>
      </c>
      <c r="B9" s="92">
        <v>8035</v>
      </c>
      <c r="C9" s="112">
        <v>8771</v>
      </c>
      <c r="D9" s="82">
        <f t="shared" si="1"/>
        <v>109.2</v>
      </c>
      <c r="E9" s="124">
        <v>1764</v>
      </c>
      <c r="F9" s="112">
        <v>1619</v>
      </c>
      <c r="G9" s="82">
        <f t="shared" si="0"/>
        <v>91.8</v>
      </c>
      <c r="H9" s="16"/>
      <c r="I9" s="14"/>
      <c r="J9" s="6"/>
      <c r="K9" s="15"/>
    </row>
    <row r="10" spans="1:13" ht="43.5" customHeight="1">
      <c r="A10" s="69" t="s">
        <v>13</v>
      </c>
      <c r="B10" s="92">
        <v>841</v>
      </c>
      <c r="C10" s="112">
        <v>1103</v>
      </c>
      <c r="D10" s="82">
        <f t="shared" si="1"/>
        <v>131.2</v>
      </c>
      <c r="E10" s="124">
        <v>275</v>
      </c>
      <c r="F10" s="112">
        <v>444</v>
      </c>
      <c r="G10" s="82">
        <f t="shared" si="0"/>
        <v>161.5</v>
      </c>
      <c r="H10" s="13"/>
      <c r="I10" s="14"/>
      <c r="K10" s="15"/>
      <c r="M10" s="18"/>
    </row>
    <row r="11" spans="1:11" ht="42" customHeight="1">
      <c r="A11" s="69" t="s">
        <v>14</v>
      </c>
      <c r="B11" s="92">
        <v>656</v>
      </c>
      <c r="C11" s="112">
        <v>836</v>
      </c>
      <c r="D11" s="82">
        <f t="shared" si="1"/>
        <v>127.4</v>
      </c>
      <c r="E11" s="124">
        <v>128</v>
      </c>
      <c r="F11" s="112">
        <v>167</v>
      </c>
      <c r="G11" s="82">
        <f t="shared" si="0"/>
        <v>130.5</v>
      </c>
      <c r="H11" s="13"/>
      <c r="I11" s="14"/>
      <c r="K11" s="15"/>
    </row>
    <row r="12" spans="1:11" ht="26.25" customHeight="1">
      <c r="A12" s="69" t="s">
        <v>15</v>
      </c>
      <c r="B12" s="92">
        <v>1347</v>
      </c>
      <c r="C12" s="112">
        <v>1454</v>
      </c>
      <c r="D12" s="82">
        <f t="shared" si="1"/>
        <v>107.9</v>
      </c>
      <c r="E12" s="124">
        <v>387</v>
      </c>
      <c r="F12" s="112">
        <v>288</v>
      </c>
      <c r="G12" s="82">
        <f t="shared" si="0"/>
        <v>74.4</v>
      </c>
      <c r="H12" s="13"/>
      <c r="I12" s="14"/>
      <c r="K12" s="15"/>
    </row>
    <row r="13" spans="1:11" ht="57" customHeight="1">
      <c r="A13" s="69" t="s">
        <v>16</v>
      </c>
      <c r="B13" s="92">
        <v>5218</v>
      </c>
      <c r="C13" s="112">
        <v>5710</v>
      </c>
      <c r="D13" s="82">
        <f t="shared" si="1"/>
        <v>109.4</v>
      </c>
      <c r="E13" s="124">
        <v>901</v>
      </c>
      <c r="F13" s="112">
        <v>831</v>
      </c>
      <c r="G13" s="82">
        <f t="shared" si="0"/>
        <v>92.2</v>
      </c>
      <c r="H13" s="13"/>
      <c r="I13" s="14"/>
      <c r="K13" s="15"/>
    </row>
    <row r="14" spans="1:11" ht="42" customHeight="1">
      <c r="A14" s="69" t="s">
        <v>17</v>
      </c>
      <c r="B14" s="92">
        <v>2688</v>
      </c>
      <c r="C14" s="112">
        <v>2692</v>
      </c>
      <c r="D14" s="82">
        <f t="shared" si="1"/>
        <v>100.1</v>
      </c>
      <c r="E14" s="124">
        <v>717</v>
      </c>
      <c r="F14" s="112">
        <v>563</v>
      </c>
      <c r="G14" s="82">
        <f t="shared" si="0"/>
        <v>78.5</v>
      </c>
      <c r="H14" s="16"/>
      <c r="I14" s="14"/>
      <c r="K14" s="15"/>
    </row>
    <row r="15" spans="1:11" ht="41.25" customHeight="1">
      <c r="A15" s="69" t="s">
        <v>18</v>
      </c>
      <c r="B15" s="92">
        <v>785</v>
      </c>
      <c r="C15" s="112">
        <v>838</v>
      </c>
      <c r="D15" s="82">
        <f t="shared" si="1"/>
        <v>106.8</v>
      </c>
      <c r="E15" s="124">
        <v>173</v>
      </c>
      <c r="F15" s="112">
        <v>128</v>
      </c>
      <c r="G15" s="82">
        <f t="shared" si="0"/>
        <v>74</v>
      </c>
      <c r="H15" s="13"/>
      <c r="I15" s="14"/>
      <c r="K15" s="15"/>
    </row>
    <row r="16" spans="1:11" ht="24" customHeight="1">
      <c r="A16" s="69" t="s">
        <v>19</v>
      </c>
      <c r="B16" s="92">
        <v>123</v>
      </c>
      <c r="C16" s="112">
        <v>140</v>
      </c>
      <c r="D16" s="82">
        <f t="shared" si="1"/>
        <v>113.8</v>
      </c>
      <c r="E16" s="124">
        <v>25</v>
      </c>
      <c r="F16" s="112">
        <v>18</v>
      </c>
      <c r="G16" s="82">
        <f t="shared" si="0"/>
        <v>72</v>
      </c>
      <c r="H16" s="13"/>
      <c r="I16" s="14"/>
      <c r="K16" s="15"/>
    </row>
    <row r="17" spans="1:11" ht="24" customHeight="1">
      <c r="A17" s="69" t="s">
        <v>20</v>
      </c>
      <c r="B17" s="92">
        <v>265</v>
      </c>
      <c r="C17" s="112">
        <v>284</v>
      </c>
      <c r="D17" s="82">
        <f t="shared" si="1"/>
        <v>107.2</v>
      </c>
      <c r="E17" s="124">
        <v>34</v>
      </c>
      <c r="F17" s="112">
        <v>57</v>
      </c>
      <c r="G17" s="82">
        <f t="shared" si="0"/>
        <v>167.6</v>
      </c>
      <c r="H17" s="13"/>
      <c r="I17" s="14"/>
      <c r="K17" s="15"/>
    </row>
    <row r="18" spans="1:11" ht="24" customHeight="1">
      <c r="A18" s="69" t="s">
        <v>21</v>
      </c>
      <c r="B18" s="92">
        <v>310</v>
      </c>
      <c r="C18" s="112">
        <v>358</v>
      </c>
      <c r="D18" s="82">
        <f t="shared" si="1"/>
        <v>115.5</v>
      </c>
      <c r="E18" s="124">
        <v>74</v>
      </c>
      <c r="F18" s="112">
        <v>71</v>
      </c>
      <c r="G18" s="82">
        <f t="shared" si="0"/>
        <v>95.9</v>
      </c>
      <c r="H18" s="13"/>
      <c r="I18" s="14"/>
      <c r="K18" s="15"/>
    </row>
    <row r="19" spans="1:11" ht="41.25" customHeight="1">
      <c r="A19" s="69" t="s">
        <v>22</v>
      </c>
      <c r="B19" s="92">
        <v>414</v>
      </c>
      <c r="C19" s="112">
        <v>474</v>
      </c>
      <c r="D19" s="82">
        <f t="shared" si="1"/>
        <v>114.5</v>
      </c>
      <c r="E19" s="124">
        <v>69</v>
      </c>
      <c r="F19" s="112">
        <v>89</v>
      </c>
      <c r="G19" s="82">
        <f t="shared" si="0"/>
        <v>129</v>
      </c>
      <c r="H19" s="13"/>
      <c r="I19" s="14"/>
      <c r="K19" s="15"/>
    </row>
    <row r="20" spans="1:11" ht="41.25" customHeight="1">
      <c r="A20" s="69" t="s">
        <v>23</v>
      </c>
      <c r="B20" s="92">
        <v>893</v>
      </c>
      <c r="C20" s="112">
        <v>1304</v>
      </c>
      <c r="D20" s="82">
        <f t="shared" si="1"/>
        <v>146</v>
      </c>
      <c r="E20" s="124">
        <v>206</v>
      </c>
      <c r="F20" s="112">
        <v>296</v>
      </c>
      <c r="G20" s="82">
        <f t="shared" si="0"/>
        <v>143.7</v>
      </c>
      <c r="H20" s="13"/>
      <c r="I20" s="14"/>
      <c r="K20" s="15"/>
    </row>
    <row r="21" spans="1:11" ht="42.75" customHeight="1">
      <c r="A21" s="69" t="s">
        <v>24</v>
      </c>
      <c r="B21" s="92">
        <v>2281</v>
      </c>
      <c r="C21" s="112">
        <v>2782</v>
      </c>
      <c r="D21" s="82">
        <f t="shared" si="1"/>
        <v>122</v>
      </c>
      <c r="E21" s="124">
        <v>413</v>
      </c>
      <c r="F21" s="112">
        <v>637</v>
      </c>
      <c r="G21" s="82">
        <f t="shared" si="0"/>
        <v>154.2</v>
      </c>
      <c r="H21" s="16"/>
      <c r="I21" s="14"/>
      <c r="K21" s="15"/>
    </row>
    <row r="22" spans="1:11" ht="24" customHeight="1">
      <c r="A22" s="69" t="s">
        <v>25</v>
      </c>
      <c r="B22" s="92">
        <v>1180</v>
      </c>
      <c r="C22" s="112">
        <v>1858</v>
      </c>
      <c r="D22" s="82">
        <f t="shared" si="1"/>
        <v>157.5</v>
      </c>
      <c r="E22" s="124">
        <v>228</v>
      </c>
      <c r="F22" s="112">
        <v>335</v>
      </c>
      <c r="G22" s="82">
        <f t="shared" si="0"/>
        <v>146.9</v>
      </c>
      <c r="H22" s="13"/>
      <c r="I22" s="14"/>
      <c r="K22" s="15"/>
    </row>
    <row r="23" spans="1:11" ht="42.75" customHeight="1">
      <c r="A23" s="69" t="s">
        <v>26</v>
      </c>
      <c r="B23" s="92">
        <v>1490</v>
      </c>
      <c r="C23" s="112">
        <v>1925</v>
      </c>
      <c r="D23" s="82">
        <f t="shared" si="1"/>
        <v>129.2</v>
      </c>
      <c r="E23" s="124">
        <v>360</v>
      </c>
      <c r="F23" s="112">
        <v>453</v>
      </c>
      <c r="G23" s="82">
        <f t="shared" si="0"/>
        <v>125.8</v>
      </c>
      <c r="H23" s="16"/>
      <c r="I23" s="14"/>
      <c r="K23" s="15"/>
    </row>
    <row r="24" spans="1:11" ht="36.75" customHeight="1">
      <c r="A24" s="69" t="s">
        <v>27</v>
      </c>
      <c r="B24" s="92">
        <v>189</v>
      </c>
      <c r="C24" s="112">
        <v>224</v>
      </c>
      <c r="D24" s="82">
        <f t="shared" si="1"/>
        <v>118.5</v>
      </c>
      <c r="E24" s="124">
        <v>27</v>
      </c>
      <c r="F24" s="112">
        <v>39</v>
      </c>
      <c r="G24" s="82">
        <f t="shared" si="0"/>
        <v>144.4</v>
      </c>
      <c r="H24" s="13"/>
      <c r="I24" s="14"/>
      <c r="K24" s="15"/>
    </row>
    <row r="25" spans="1:11" ht="27.75" customHeight="1">
      <c r="A25" s="69" t="s">
        <v>28</v>
      </c>
      <c r="B25" s="92">
        <v>317</v>
      </c>
      <c r="C25" s="112">
        <v>339</v>
      </c>
      <c r="D25" s="82">
        <f t="shared" si="1"/>
        <v>106.9</v>
      </c>
      <c r="E25" s="124">
        <v>67</v>
      </c>
      <c r="F25" s="112">
        <v>90</v>
      </c>
      <c r="G25" s="82">
        <f t="shared" si="0"/>
        <v>134.3</v>
      </c>
      <c r="H25" s="13"/>
      <c r="I25" s="14"/>
      <c r="K25" s="15"/>
    </row>
    <row r="26" spans="1:8" ht="15.75">
      <c r="A26" s="7"/>
      <c r="B26" s="123"/>
      <c r="C26" s="7"/>
      <c r="D26" s="7"/>
      <c r="E26" s="6"/>
      <c r="F26" s="94">
        <v>0</v>
      </c>
      <c r="H26" s="15"/>
    </row>
    <row r="27" spans="1:8" ht="15.75">
      <c r="A27" s="7"/>
      <c r="B27" s="100"/>
      <c r="C27" s="7"/>
      <c r="D27" s="7"/>
      <c r="E27" s="6"/>
      <c r="H27" s="15"/>
    </row>
    <row r="28" spans="1:5" ht="12.75">
      <c r="A28" s="7"/>
      <c r="B28" s="100"/>
      <c r="C28" s="7"/>
      <c r="D28" s="7"/>
      <c r="E28" s="6"/>
    </row>
    <row r="29" spans="2:5" ht="12.75">
      <c r="B29" s="101"/>
      <c r="E29" s="6"/>
    </row>
    <row r="30" spans="2:5" ht="12.75">
      <c r="B30" s="101"/>
      <c r="E30" s="6"/>
    </row>
    <row r="31" spans="2:5" ht="12.75">
      <c r="B31" s="101"/>
      <c r="E31" s="6"/>
    </row>
    <row r="32" spans="2:5" ht="12.75">
      <c r="B32" s="101"/>
      <c r="E32" s="6"/>
    </row>
    <row r="33" spans="2:5" ht="12.75">
      <c r="B33" s="101"/>
      <c r="E33" s="6"/>
    </row>
    <row r="34" spans="2:5" ht="12.75">
      <c r="B34" s="101"/>
      <c r="E34" s="6"/>
    </row>
    <row r="35" spans="2:5" ht="12.75">
      <c r="B35" s="101"/>
      <c r="E35" s="6"/>
    </row>
    <row r="36" spans="2:5" ht="12.75">
      <c r="B36" s="101"/>
      <c r="E36" s="6"/>
    </row>
    <row r="37" spans="2:5" ht="12.75">
      <c r="B37" s="101"/>
      <c r="E37" s="6"/>
    </row>
    <row r="38" spans="2:5" ht="12.75">
      <c r="B38" s="101"/>
      <c r="E38" s="6"/>
    </row>
    <row r="39" spans="2:5" ht="12.75">
      <c r="B39" s="101"/>
      <c r="E39" s="6"/>
    </row>
    <row r="40" spans="2:5" ht="12.75">
      <c r="B40" s="101"/>
      <c r="E40" s="6"/>
    </row>
    <row r="41" spans="2:5" ht="12.75">
      <c r="B41" s="101"/>
      <c r="E41" s="6"/>
    </row>
    <row r="42" spans="2:5" ht="12.75">
      <c r="B42" s="101"/>
      <c r="E42" s="6"/>
    </row>
    <row r="43" spans="2:5" ht="12.75">
      <c r="B43" s="101"/>
      <c r="E43" s="6"/>
    </row>
    <row r="44" spans="2:5" ht="12.75">
      <c r="B44" s="101"/>
      <c r="E44" s="6"/>
    </row>
    <row r="45" spans="2:5" ht="12.75">
      <c r="B45" s="101"/>
      <c r="E45" s="6"/>
    </row>
    <row r="46" spans="2:5" ht="12.75">
      <c r="B46" s="101"/>
      <c r="E46" s="6"/>
    </row>
    <row r="47" spans="2:5" ht="12.75">
      <c r="B47" s="101"/>
      <c r="E47" s="6"/>
    </row>
    <row r="48" spans="2:5" ht="12.75">
      <c r="B48" s="101"/>
      <c r="E48" s="6"/>
    </row>
    <row r="49" spans="2:5" ht="12.75">
      <c r="B49" s="101"/>
      <c r="E49" s="6"/>
    </row>
    <row r="50" spans="2:5" ht="12.75">
      <c r="B50" s="101"/>
      <c r="E50" s="6"/>
    </row>
    <row r="51" spans="2:5" ht="12.75">
      <c r="B51" s="101"/>
      <c r="E51" s="6"/>
    </row>
    <row r="52" spans="2:5" ht="12.75">
      <c r="B52" s="101"/>
      <c r="E52" s="6"/>
    </row>
    <row r="53" spans="2:5" ht="12.75">
      <c r="B53" s="101"/>
      <c r="E53" s="6"/>
    </row>
    <row r="54" spans="2:5" ht="12.75">
      <c r="B54" s="101"/>
      <c r="E54" s="6"/>
    </row>
    <row r="55" spans="2:5" ht="12.75">
      <c r="B55" s="101"/>
      <c r="E55" s="6"/>
    </row>
    <row r="56" spans="2:5" ht="12.75">
      <c r="B56" s="101"/>
      <c r="E56" s="6"/>
    </row>
    <row r="57" spans="2:5" ht="12.75">
      <c r="B57" s="101"/>
      <c r="E57" s="6"/>
    </row>
    <row r="58" spans="2:5" ht="12.75">
      <c r="B58" s="101"/>
      <c r="E58" s="6"/>
    </row>
    <row r="59" spans="2:5" ht="12.75">
      <c r="B59" s="101"/>
      <c r="E59" s="6"/>
    </row>
    <row r="60" spans="2:5" ht="12.75">
      <c r="B60" s="101"/>
      <c r="E60" s="6"/>
    </row>
    <row r="61" spans="2:5" ht="12.75">
      <c r="B61" s="101"/>
      <c r="E61" s="6"/>
    </row>
    <row r="62" spans="2:5" ht="12.75">
      <c r="B62" s="101"/>
      <c r="E62" s="6"/>
    </row>
    <row r="63" spans="2:5" ht="12.75">
      <c r="B63" s="101"/>
      <c r="E63" s="6"/>
    </row>
    <row r="64" spans="2:5" ht="12.75">
      <c r="B64" s="101"/>
      <c r="E64" s="6"/>
    </row>
    <row r="65" spans="2:5" ht="12.75">
      <c r="B65" s="101"/>
      <c r="E65" s="6"/>
    </row>
    <row r="66" spans="2:5" ht="12.75">
      <c r="B66" s="101"/>
      <c r="E66" s="6"/>
    </row>
    <row r="67" spans="2:5" ht="12.75">
      <c r="B67" s="101"/>
      <c r="E67" s="6"/>
    </row>
    <row r="68" spans="2:5" ht="12.75">
      <c r="B68" s="101"/>
      <c r="E68" s="6"/>
    </row>
    <row r="69" spans="2:5" ht="12.75">
      <c r="B69" s="101"/>
      <c r="E69" s="6"/>
    </row>
    <row r="70" spans="2:5" ht="12.75">
      <c r="B70" s="101"/>
      <c r="E70" s="6"/>
    </row>
    <row r="71" spans="2:5" ht="12.75">
      <c r="B71" s="101"/>
      <c r="E71" s="6"/>
    </row>
    <row r="72" spans="2:5" ht="12.75">
      <c r="B72" s="101"/>
      <c r="E72" s="6"/>
    </row>
    <row r="73" spans="2:5" ht="12.75">
      <c r="B73" s="101"/>
      <c r="E73" s="6"/>
    </row>
    <row r="74" spans="2:5" ht="12.75">
      <c r="B74" s="101"/>
      <c r="E74" s="6"/>
    </row>
    <row r="75" spans="2:5" ht="12.75">
      <c r="B75" s="101"/>
      <c r="E75" s="6"/>
    </row>
    <row r="76" spans="2:5" ht="12.75">
      <c r="B76" s="101"/>
      <c r="E76" s="6"/>
    </row>
    <row r="77" spans="2:5" ht="12.75">
      <c r="B77" s="101"/>
      <c r="E77" s="6"/>
    </row>
    <row r="78" spans="2:5" ht="12.75">
      <c r="B78" s="101"/>
      <c r="E78" s="6"/>
    </row>
    <row r="79" spans="2:5" ht="12.75">
      <c r="B79" s="101"/>
      <c r="E79" s="6"/>
    </row>
    <row r="80" spans="2:5" ht="12.75">
      <c r="B80" s="101"/>
      <c r="E80" s="6"/>
    </row>
    <row r="81" spans="2:5" ht="12.75">
      <c r="B81" s="101"/>
      <c r="E81" s="6"/>
    </row>
    <row r="82" spans="2:5" ht="12.75">
      <c r="B82" s="101"/>
      <c r="E82" s="6"/>
    </row>
    <row r="83" spans="2:5" ht="12.75">
      <c r="B83" s="101"/>
      <c r="E83" s="6"/>
    </row>
    <row r="84" spans="2:5" ht="12.75">
      <c r="B84" s="101"/>
      <c r="E84" s="6"/>
    </row>
    <row r="85" spans="2:5" ht="12.75">
      <c r="B85" s="101"/>
      <c r="E85" s="6"/>
    </row>
    <row r="86" spans="2:5" ht="12.75">
      <c r="B86" s="101"/>
      <c r="E86" s="6"/>
    </row>
    <row r="87" spans="2:5" ht="12.75">
      <c r="B87" s="101"/>
      <c r="E87" s="6"/>
    </row>
    <row r="88" spans="2:5" ht="12.75">
      <c r="B88" s="101"/>
      <c r="E88" s="6"/>
    </row>
    <row r="89" spans="2:5" ht="12.75">
      <c r="B89" s="101"/>
      <c r="E89" s="6"/>
    </row>
    <row r="90" spans="2:5" ht="12.75">
      <c r="B90" s="101"/>
      <c r="E90" s="6"/>
    </row>
    <row r="91" spans="2:5" ht="12.75">
      <c r="B91" s="101"/>
      <c r="E91" s="6"/>
    </row>
    <row r="92" spans="2:5" ht="12.75">
      <c r="B92" s="101"/>
      <c r="E92" s="6"/>
    </row>
    <row r="93" spans="2:5" ht="12.75">
      <c r="B93" s="101"/>
      <c r="E93" s="6"/>
    </row>
    <row r="94" spans="2:5" ht="12.75">
      <c r="B94" s="101"/>
      <c r="E94" s="6"/>
    </row>
    <row r="95" spans="2:5" ht="12.75">
      <c r="B95" s="101"/>
      <c r="E95" s="6"/>
    </row>
    <row r="96" spans="2:5" ht="12.75">
      <c r="B96" s="101"/>
      <c r="E96" s="6"/>
    </row>
    <row r="97" spans="2:5" ht="12.75">
      <c r="B97" s="101"/>
      <c r="E97" s="6"/>
    </row>
    <row r="98" spans="2:5" ht="12.75">
      <c r="B98" s="101"/>
      <c r="E98" s="6"/>
    </row>
    <row r="99" spans="2:5" ht="12.75">
      <c r="B99" s="101"/>
      <c r="E99" s="6"/>
    </row>
    <row r="100" spans="2:5" ht="12.75">
      <c r="B100" s="101"/>
      <c r="E100" s="6"/>
    </row>
    <row r="101" spans="2:5" ht="12.75">
      <c r="B101" s="101"/>
      <c r="E101" s="6"/>
    </row>
    <row r="102" spans="2:5" ht="12.75">
      <c r="B102" s="101"/>
      <c r="E102" s="6"/>
    </row>
    <row r="103" spans="2:5" ht="12.75">
      <c r="B103" s="101"/>
      <c r="E103" s="6"/>
    </row>
    <row r="104" spans="2:5" ht="12.75">
      <c r="B104" s="101"/>
      <c r="E104" s="6"/>
    </row>
    <row r="105" spans="2:5" ht="12.75">
      <c r="B105" s="101"/>
      <c r="E105" s="6"/>
    </row>
    <row r="106" spans="2:5" ht="12.75">
      <c r="B106" s="101"/>
      <c r="E106" s="6"/>
    </row>
    <row r="107" spans="3:5" ht="12.75">
      <c r="C107" s="101"/>
      <c r="E107" s="6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U30"/>
  <sheetViews>
    <sheetView tabSelected="1" view="pageBreakPreview" zoomScale="75" zoomScaleNormal="75" zoomScaleSheetLayoutView="75" zoomScalePageLayoutView="0" workbookViewId="0" topLeftCell="A1">
      <selection activeCell="A18" sqref="A18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43.00390625" style="6" customWidth="1"/>
    <col min="6" max="16384" width="8.8515625" style="6" customWidth="1"/>
  </cols>
  <sheetData>
    <row r="1" spans="1:4" s="2" customFormat="1" ht="40.5" customHeight="1">
      <c r="A1" s="153" t="s">
        <v>254</v>
      </c>
      <c r="B1" s="153"/>
      <c r="C1" s="153"/>
      <c r="D1" s="153"/>
    </row>
    <row r="2" spans="1:4" s="2" customFormat="1" ht="19.5" customHeight="1">
      <c r="A2" s="126" t="s">
        <v>8</v>
      </c>
      <c r="B2" s="126"/>
      <c r="C2" s="126"/>
      <c r="D2" s="126"/>
    </row>
    <row r="3" spans="1:4" s="4" customFormat="1" ht="12" customHeight="1">
      <c r="A3" s="3"/>
      <c r="B3" s="3"/>
      <c r="C3" s="3"/>
      <c r="D3" s="3"/>
    </row>
    <row r="4" spans="1:4" s="4" customFormat="1" ht="20.25" customHeight="1">
      <c r="A4" s="127"/>
      <c r="B4" s="156" t="s">
        <v>39</v>
      </c>
      <c r="C4" s="154" t="s">
        <v>40</v>
      </c>
      <c r="D4" s="157" t="s">
        <v>49</v>
      </c>
    </row>
    <row r="5" spans="1:4" s="4" customFormat="1" ht="59.25" customHeight="1">
      <c r="A5" s="127"/>
      <c r="B5" s="156"/>
      <c r="C5" s="154"/>
      <c r="D5" s="157"/>
    </row>
    <row r="6" spans="1:4" s="12" customFormat="1" ht="34.5" customHeight="1">
      <c r="A6" s="76" t="s">
        <v>32</v>
      </c>
      <c r="B6" s="34">
        <f>SUM(B9:B27)</f>
        <v>7575</v>
      </c>
      <c r="C6" s="35">
        <v>10794</v>
      </c>
      <c r="D6" s="33">
        <f>ROUND(C6/B6,0)</f>
        <v>1</v>
      </c>
    </row>
    <row r="7" spans="1:4" s="12" customFormat="1" ht="24.75" customHeight="1">
      <c r="A7" s="76" t="s">
        <v>38</v>
      </c>
      <c r="B7" s="36" t="s">
        <v>41</v>
      </c>
      <c r="C7" s="35">
        <f>SUM(C9:C27)</f>
        <v>10261</v>
      </c>
      <c r="D7" s="33" t="s">
        <v>41</v>
      </c>
    </row>
    <row r="8" spans="1:4" s="12" customFormat="1" ht="31.5" customHeight="1">
      <c r="A8" s="81" t="s">
        <v>9</v>
      </c>
      <c r="B8" s="36"/>
      <c r="C8" s="37"/>
      <c r="D8" s="33"/>
    </row>
    <row r="9" spans="1:5" ht="54" customHeight="1">
      <c r="A9" s="69" t="s">
        <v>10</v>
      </c>
      <c r="B9" s="92">
        <v>1406</v>
      </c>
      <c r="C9" s="92">
        <v>836</v>
      </c>
      <c r="D9" s="33">
        <f>ROUND(C9/B9,0)</f>
        <v>1</v>
      </c>
      <c r="E9" s="12"/>
    </row>
    <row r="10" spans="1:5" ht="35.25" customHeight="1">
      <c r="A10" s="69" t="s">
        <v>11</v>
      </c>
      <c r="B10" s="92">
        <v>44</v>
      </c>
      <c r="C10" s="92">
        <v>32</v>
      </c>
      <c r="D10" s="33">
        <f aca="true" t="shared" si="0" ref="D10:D27">ROUND(C10/B10,0)</f>
        <v>1</v>
      </c>
      <c r="E10" s="12"/>
    </row>
    <row r="11" spans="1:5" s="17" customFormat="1" ht="20.25" customHeight="1">
      <c r="A11" s="69" t="s">
        <v>12</v>
      </c>
      <c r="B11" s="92">
        <v>1619</v>
      </c>
      <c r="C11" s="92">
        <v>1440</v>
      </c>
      <c r="D11" s="33">
        <f t="shared" si="0"/>
        <v>1</v>
      </c>
      <c r="E11" s="12"/>
    </row>
    <row r="12" spans="1:7" ht="36" customHeight="1">
      <c r="A12" s="69" t="s">
        <v>13</v>
      </c>
      <c r="B12" s="92">
        <v>444</v>
      </c>
      <c r="C12" s="92">
        <v>850</v>
      </c>
      <c r="D12" s="33">
        <f t="shared" si="0"/>
        <v>2</v>
      </c>
      <c r="E12" s="12"/>
      <c r="G12" s="18"/>
    </row>
    <row r="13" spans="1:5" ht="30" customHeight="1">
      <c r="A13" s="69" t="s">
        <v>14</v>
      </c>
      <c r="B13" s="92">
        <v>167</v>
      </c>
      <c r="C13" s="92">
        <v>97</v>
      </c>
      <c r="D13" s="33">
        <f t="shared" si="0"/>
        <v>1</v>
      </c>
      <c r="E13" s="12"/>
    </row>
    <row r="14" spans="1:5" ht="19.5" customHeight="1">
      <c r="A14" s="69" t="s">
        <v>15</v>
      </c>
      <c r="B14" s="92">
        <v>288</v>
      </c>
      <c r="C14" s="92">
        <v>260</v>
      </c>
      <c r="D14" s="33">
        <f t="shared" si="0"/>
        <v>1</v>
      </c>
      <c r="E14" s="12"/>
    </row>
    <row r="15" spans="1:21" ht="48.75" customHeight="1">
      <c r="A15" s="69" t="s">
        <v>16</v>
      </c>
      <c r="B15" s="92">
        <v>831</v>
      </c>
      <c r="C15" s="92">
        <v>1922</v>
      </c>
      <c r="D15" s="33">
        <f t="shared" si="0"/>
        <v>2</v>
      </c>
      <c r="E15" s="12"/>
      <c r="U15" s="94"/>
    </row>
    <row r="16" spans="1:5" ht="34.5" customHeight="1">
      <c r="A16" s="69" t="s">
        <v>17</v>
      </c>
      <c r="B16" s="92">
        <v>563</v>
      </c>
      <c r="C16" s="92">
        <v>675</v>
      </c>
      <c r="D16" s="33">
        <f t="shared" si="0"/>
        <v>1</v>
      </c>
      <c r="E16" s="12"/>
    </row>
    <row r="17" spans="1:5" ht="35.25" customHeight="1">
      <c r="A17" s="69" t="s">
        <v>18</v>
      </c>
      <c r="B17" s="92">
        <v>128</v>
      </c>
      <c r="C17" s="92">
        <v>227</v>
      </c>
      <c r="D17" s="33">
        <f t="shared" si="0"/>
        <v>2</v>
      </c>
      <c r="E17" s="12"/>
    </row>
    <row r="18" spans="1:5" ht="24" customHeight="1">
      <c r="A18" s="69" t="s">
        <v>19</v>
      </c>
      <c r="B18" s="92">
        <v>18</v>
      </c>
      <c r="C18" s="92">
        <v>195</v>
      </c>
      <c r="D18" s="33">
        <f t="shared" si="0"/>
        <v>11</v>
      </c>
      <c r="E18" s="12"/>
    </row>
    <row r="19" spans="1:5" ht="17.25" customHeight="1">
      <c r="A19" s="69" t="s">
        <v>20</v>
      </c>
      <c r="B19" s="92">
        <v>57</v>
      </c>
      <c r="C19" s="92">
        <v>377</v>
      </c>
      <c r="D19" s="33">
        <f t="shared" si="0"/>
        <v>7</v>
      </c>
      <c r="E19" s="12"/>
    </row>
    <row r="20" spans="1:5" ht="18" customHeight="1">
      <c r="A20" s="69" t="s">
        <v>21</v>
      </c>
      <c r="B20" s="92">
        <v>71</v>
      </c>
      <c r="C20" s="92">
        <v>118</v>
      </c>
      <c r="D20" s="33">
        <f t="shared" si="0"/>
        <v>2</v>
      </c>
      <c r="E20" s="12"/>
    </row>
    <row r="21" spans="1:5" ht="32.25" customHeight="1">
      <c r="A21" s="69" t="s">
        <v>22</v>
      </c>
      <c r="B21" s="92">
        <v>89</v>
      </c>
      <c r="C21" s="92">
        <v>279</v>
      </c>
      <c r="D21" s="33">
        <f t="shared" si="0"/>
        <v>3</v>
      </c>
      <c r="E21" s="12"/>
    </row>
    <row r="22" spans="1:5" ht="35.25" customHeight="1">
      <c r="A22" s="69" t="s">
        <v>23</v>
      </c>
      <c r="B22" s="92">
        <v>296</v>
      </c>
      <c r="C22" s="92">
        <v>242</v>
      </c>
      <c r="D22" s="33">
        <f t="shared" si="0"/>
        <v>1</v>
      </c>
      <c r="E22" s="12"/>
    </row>
    <row r="23" spans="1:5" ht="33" customHeight="1">
      <c r="A23" s="69" t="s">
        <v>24</v>
      </c>
      <c r="B23" s="92">
        <v>637</v>
      </c>
      <c r="C23" s="92">
        <v>1831</v>
      </c>
      <c r="D23" s="33">
        <f t="shared" si="0"/>
        <v>3</v>
      </c>
      <c r="E23" s="12"/>
    </row>
    <row r="24" spans="1:5" ht="19.5" customHeight="1">
      <c r="A24" s="69" t="s">
        <v>25</v>
      </c>
      <c r="B24" s="92">
        <v>335</v>
      </c>
      <c r="C24" s="92">
        <v>200</v>
      </c>
      <c r="D24" s="33">
        <f t="shared" si="0"/>
        <v>1</v>
      </c>
      <c r="E24" s="12"/>
    </row>
    <row r="25" spans="1:5" ht="30.75" customHeight="1">
      <c r="A25" s="69" t="s">
        <v>26</v>
      </c>
      <c r="B25" s="92">
        <v>453</v>
      </c>
      <c r="C25" s="92">
        <v>498</v>
      </c>
      <c r="D25" s="33">
        <f t="shared" si="0"/>
        <v>1</v>
      </c>
      <c r="E25" s="12"/>
    </row>
    <row r="26" spans="1:5" ht="30.75" customHeight="1">
      <c r="A26" s="69" t="s">
        <v>27</v>
      </c>
      <c r="B26" s="92">
        <v>39</v>
      </c>
      <c r="C26" s="92">
        <v>79</v>
      </c>
      <c r="D26" s="33">
        <f t="shared" si="0"/>
        <v>2</v>
      </c>
      <c r="E26" s="12"/>
    </row>
    <row r="27" spans="1:5" ht="22.5" customHeight="1">
      <c r="A27" s="69" t="s">
        <v>28</v>
      </c>
      <c r="B27" s="92">
        <v>90</v>
      </c>
      <c r="C27" s="92">
        <v>103</v>
      </c>
      <c r="D27" s="33">
        <f t="shared" si="0"/>
        <v>1</v>
      </c>
      <c r="E27" s="12"/>
    </row>
    <row r="28" spans="1:5" ht="21.75" customHeight="1">
      <c r="A28" s="155"/>
      <c r="B28" s="155"/>
      <c r="C28" s="7"/>
      <c r="D28" s="7"/>
      <c r="E28" s="15"/>
    </row>
    <row r="29" spans="1:5" ht="15.75">
      <c r="A29" s="7"/>
      <c r="B29" s="7"/>
      <c r="C29" s="7"/>
      <c r="D29" s="7"/>
      <c r="E29" s="15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2">
      <selection activeCell="E6" sqref="E6:E15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5.140625" style="6" customWidth="1"/>
    <col min="6" max="6" width="14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30" t="s">
        <v>61</v>
      </c>
      <c r="B1" s="130"/>
      <c r="C1" s="130"/>
      <c r="D1" s="130"/>
      <c r="E1" s="130"/>
      <c r="F1" s="130"/>
      <c r="G1" s="130"/>
    </row>
    <row r="2" spans="1:7" s="2" customFormat="1" ht="19.5" customHeight="1">
      <c r="A2" s="131" t="s">
        <v>33</v>
      </c>
      <c r="B2" s="131"/>
      <c r="C2" s="131"/>
      <c r="D2" s="131"/>
      <c r="E2" s="131"/>
      <c r="F2" s="131"/>
      <c r="G2" s="131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8" customHeight="1">
      <c r="A4" s="127"/>
      <c r="B4" s="132" t="s">
        <v>249</v>
      </c>
      <c r="C4" s="132"/>
      <c r="D4" s="133" t="s">
        <v>31</v>
      </c>
      <c r="E4" s="132" t="s">
        <v>250</v>
      </c>
      <c r="F4" s="132"/>
      <c r="G4" s="134" t="s">
        <v>31</v>
      </c>
    </row>
    <row r="5" spans="1:7" s="4" customFormat="1" ht="60.75" customHeight="1">
      <c r="A5" s="127"/>
      <c r="B5" s="32" t="s">
        <v>53</v>
      </c>
      <c r="C5" s="32" t="s">
        <v>108</v>
      </c>
      <c r="D5" s="133"/>
      <c r="E5" s="64" t="s">
        <v>53</v>
      </c>
      <c r="F5" s="64" t="s">
        <v>108</v>
      </c>
      <c r="G5" s="134"/>
    </row>
    <row r="6" spans="1:9" s="5" customFormat="1" ht="34.5" customHeight="1">
      <c r="A6" s="70" t="s">
        <v>32</v>
      </c>
      <c r="B6" s="19">
        <f>SUM(B7:B15)</f>
        <v>33336</v>
      </c>
      <c r="C6" s="19">
        <f>SUM(C7:C15)</f>
        <v>38431</v>
      </c>
      <c r="D6" s="31">
        <f aca="true" t="shared" si="0" ref="D6:D15">ROUND(C6/B6*100,1)</f>
        <v>115.3</v>
      </c>
      <c r="E6" s="19">
        <f>SUM(E7:E15)</f>
        <v>6935</v>
      </c>
      <c r="F6" s="19">
        <f>SUM(F7:F15)</f>
        <v>7575</v>
      </c>
      <c r="G6" s="71">
        <f aca="true" t="shared" si="1" ref="G6:G15">ROUND(F6/E6*100,1)</f>
        <v>109.2</v>
      </c>
      <c r="I6" s="20"/>
    </row>
    <row r="7" spans="1:13" ht="57.75" customHeight="1">
      <c r="A7" s="72" t="s">
        <v>34</v>
      </c>
      <c r="B7" s="113">
        <v>2100</v>
      </c>
      <c r="C7" s="114">
        <v>2341</v>
      </c>
      <c r="D7" s="83">
        <f t="shared" si="0"/>
        <v>111.5</v>
      </c>
      <c r="E7" s="114">
        <v>346</v>
      </c>
      <c r="F7" s="114">
        <v>335</v>
      </c>
      <c r="G7" s="84">
        <f t="shared" si="1"/>
        <v>96.8</v>
      </c>
      <c r="I7" s="20"/>
      <c r="J7" s="21"/>
      <c r="M7" s="21"/>
    </row>
    <row r="8" spans="1:13" ht="35.25" customHeight="1">
      <c r="A8" s="72" t="s">
        <v>3</v>
      </c>
      <c r="B8" s="113">
        <v>3007</v>
      </c>
      <c r="C8" s="114">
        <v>3771</v>
      </c>
      <c r="D8" s="83">
        <f t="shared" si="0"/>
        <v>125.4</v>
      </c>
      <c r="E8" s="113">
        <v>654</v>
      </c>
      <c r="F8" s="114">
        <v>821</v>
      </c>
      <c r="G8" s="84">
        <f t="shared" si="1"/>
        <v>125.5</v>
      </c>
      <c r="I8" s="20"/>
      <c r="J8" s="21"/>
      <c r="M8" s="21"/>
    </row>
    <row r="9" spans="1:13" s="17" customFormat="1" ht="25.5" customHeight="1">
      <c r="A9" s="72" t="s">
        <v>2</v>
      </c>
      <c r="B9" s="113">
        <v>3129</v>
      </c>
      <c r="C9" s="114">
        <v>3501</v>
      </c>
      <c r="D9" s="83">
        <f t="shared" si="0"/>
        <v>111.9</v>
      </c>
      <c r="E9" s="113">
        <v>538</v>
      </c>
      <c r="F9" s="114">
        <v>648</v>
      </c>
      <c r="G9" s="84">
        <f t="shared" si="1"/>
        <v>120.4</v>
      </c>
      <c r="H9" s="6"/>
      <c r="I9" s="20"/>
      <c r="J9" s="21"/>
      <c r="K9" s="6"/>
      <c r="M9" s="21"/>
    </row>
    <row r="10" spans="1:13" ht="36.75" customHeight="1">
      <c r="A10" s="72" t="s">
        <v>1</v>
      </c>
      <c r="B10" s="113">
        <v>1424</v>
      </c>
      <c r="C10" s="114">
        <v>1680</v>
      </c>
      <c r="D10" s="83">
        <f t="shared" si="0"/>
        <v>118</v>
      </c>
      <c r="E10" s="113">
        <v>210</v>
      </c>
      <c r="F10" s="114">
        <v>196</v>
      </c>
      <c r="G10" s="84">
        <f t="shared" si="1"/>
        <v>93.3</v>
      </c>
      <c r="I10" s="20"/>
      <c r="J10" s="21"/>
      <c r="M10" s="21"/>
    </row>
    <row r="11" spans="1:13" ht="35.25" customHeight="1">
      <c r="A11" s="72" t="s">
        <v>5</v>
      </c>
      <c r="B11" s="113">
        <v>4188</v>
      </c>
      <c r="C11" s="114">
        <v>5001</v>
      </c>
      <c r="D11" s="83">
        <f t="shared" si="0"/>
        <v>119.4</v>
      </c>
      <c r="E11" s="113">
        <v>708</v>
      </c>
      <c r="F11" s="114">
        <v>833</v>
      </c>
      <c r="G11" s="84">
        <f t="shared" si="1"/>
        <v>117.7</v>
      </c>
      <c r="I11" s="20"/>
      <c r="J11" s="21"/>
      <c r="M11" s="21"/>
    </row>
    <row r="12" spans="1:13" ht="59.25" customHeight="1">
      <c r="A12" s="72" t="s">
        <v>30</v>
      </c>
      <c r="B12" s="113">
        <v>1095</v>
      </c>
      <c r="C12" s="114">
        <v>1333</v>
      </c>
      <c r="D12" s="83">
        <f t="shared" si="0"/>
        <v>121.7</v>
      </c>
      <c r="E12" s="113">
        <v>150</v>
      </c>
      <c r="F12" s="114">
        <v>264</v>
      </c>
      <c r="G12" s="84">
        <f t="shared" si="1"/>
        <v>176</v>
      </c>
      <c r="I12" s="20"/>
      <c r="J12" s="21"/>
      <c r="M12" s="21"/>
    </row>
    <row r="13" spans="1:20" ht="38.25" customHeight="1">
      <c r="A13" s="72" t="s">
        <v>6</v>
      </c>
      <c r="B13" s="113">
        <v>5390</v>
      </c>
      <c r="C13" s="114">
        <v>5839</v>
      </c>
      <c r="D13" s="83">
        <f t="shared" si="0"/>
        <v>108.3</v>
      </c>
      <c r="E13" s="113">
        <v>1599</v>
      </c>
      <c r="F13" s="114">
        <v>1367</v>
      </c>
      <c r="G13" s="84">
        <f t="shared" si="1"/>
        <v>85.5</v>
      </c>
      <c r="I13" s="20"/>
      <c r="J13" s="21"/>
      <c r="M13" s="21"/>
      <c r="T13" s="8"/>
    </row>
    <row r="14" spans="1:20" ht="75" customHeight="1">
      <c r="A14" s="72" t="s">
        <v>7</v>
      </c>
      <c r="B14" s="113">
        <v>6720</v>
      </c>
      <c r="C14" s="114">
        <v>7793</v>
      </c>
      <c r="D14" s="83">
        <f t="shared" si="0"/>
        <v>116</v>
      </c>
      <c r="E14" s="113">
        <v>1467</v>
      </c>
      <c r="F14" s="114">
        <v>1609</v>
      </c>
      <c r="G14" s="84">
        <f t="shared" si="1"/>
        <v>109.7</v>
      </c>
      <c r="I14" s="20"/>
      <c r="J14" s="21"/>
      <c r="M14" s="21"/>
      <c r="T14" s="8"/>
    </row>
    <row r="15" spans="1:20" ht="43.5" customHeight="1">
      <c r="A15" s="72" t="s">
        <v>35</v>
      </c>
      <c r="B15" s="113">
        <v>6283</v>
      </c>
      <c r="C15" s="114">
        <v>7172</v>
      </c>
      <c r="D15" s="83">
        <f t="shared" si="0"/>
        <v>114.1</v>
      </c>
      <c r="E15" s="113">
        <v>1263</v>
      </c>
      <c r="F15" s="114">
        <v>1502</v>
      </c>
      <c r="G15" s="84">
        <f t="shared" si="1"/>
        <v>118.9</v>
      </c>
      <c r="I15" s="20"/>
      <c r="J15" s="21"/>
      <c r="M15" s="21"/>
      <c r="T15" s="8"/>
    </row>
    <row r="16" spans="1:20" ht="12.75">
      <c r="A16" s="7"/>
      <c r="B16" s="7"/>
      <c r="C16" s="7"/>
      <c r="D16" s="7"/>
      <c r="E16" s="7"/>
      <c r="F16" s="7">
        <v>27</v>
      </c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57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.140625" style="42" customWidth="1"/>
    <col min="2" max="2" width="27.7109375" style="47" customWidth="1"/>
    <col min="3" max="3" width="10.00390625" style="38" customWidth="1"/>
    <col min="4" max="4" width="13.00390625" style="38" customWidth="1"/>
    <col min="5" max="6" width="12.421875" style="38" customWidth="1"/>
    <col min="7" max="7" width="14.7109375" style="38" customWidth="1"/>
    <col min="8" max="16384" width="9.140625" style="38" customWidth="1"/>
  </cols>
  <sheetData>
    <row r="1" spans="1:7" s="43" customFormat="1" ht="38.25" customHeight="1">
      <c r="A1" s="42"/>
      <c r="B1" s="135" t="s">
        <v>251</v>
      </c>
      <c r="C1" s="135"/>
      <c r="D1" s="135"/>
      <c r="E1" s="135"/>
      <c r="F1" s="135"/>
      <c r="G1" s="135"/>
    </row>
    <row r="2" spans="1:7" s="43" customFormat="1" ht="20.25">
      <c r="A2" s="42"/>
      <c r="B2" s="41"/>
      <c r="C2" s="135" t="s">
        <v>54</v>
      </c>
      <c r="D2" s="135"/>
      <c r="E2" s="135"/>
      <c r="F2" s="41"/>
      <c r="G2" s="41"/>
    </row>
    <row r="3" ht="10.5" customHeight="1"/>
    <row r="4" spans="1:7" s="42" customFormat="1" ht="18.75" customHeight="1">
      <c r="A4" s="136"/>
      <c r="B4" s="137" t="s">
        <v>42</v>
      </c>
      <c r="C4" s="138" t="s">
        <v>43</v>
      </c>
      <c r="D4" s="138" t="s">
        <v>44</v>
      </c>
      <c r="E4" s="138" t="s">
        <v>45</v>
      </c>
      <c r="F4" s="139" t="s">
        <v>252</v>
      </c>
      <c r="G4" s="139"/>
    </row>
    <row r="5" spans="1:7" s="42" customFormat="1" ht="18.75" customHeight="1">
      <c r="A5" s="136"/>
      <c r="B5" s="137"/>
      <c r="C5" s="138"/>
      <c r="D5" s="138"/>
      <c r="E5" s="138"/>
      <c r="F5" s="138" t="s">
        <v>43</v>
      </c>
      <c r="G5" s="138" t="s">
        <v>44</v>
      </c>
    </row>
    <row r="6" spans="1:7" s="42" customFormat="1" ht="58.5" customHeight="1">
      <c r="A6" s="136"/>
      <c r="B6" s="137"/>
      <c r="C6" s="138"/>
      <c r="D6" s="138"/>
      <c r="E6" s="138"/>
      <c r="F6" s="138"/>
      <c r="G6" s="138"/>
    </row>
    <row r="7" spans="1:7" ht="13.5" customHeight="1">
      <c r="A7" s="66" t="s">
        <v>46</v>
      </c>
      <c r="B7" s="44" t="s">
        <v>0</v>
      </c>
      <c r="C7" s="40">
        <v>1</v>
      </c>
      <c r="D7" s="40">
        <v>2</v>
      </c>
      <c r="E7" s="40">
        <v>3</v>
      </c>
      <c r="F7" s="40">
        <v>4</v>
      </c>
      <c r="G7" s="40">
        <v>5</v>
      </c>
    </row>
    <row r="8" spans="1:7" s="86" customFormat="1" ht="31.5">
      <c r="A8" s="85">
        <f>'[9]Топ100_1'!A9</f>
        <v>1</v>
      </c>
      <c r="B8" s="46" t="s">
        <v>91</v>
      </c>
      <c r="C8" s="65">
        <v>2199</v>
      </c>
      <c r="D8" s="65">
        <v>1035</v>
      </c>
      <c r="E8" s="65">
        <f>C8-D8</f>
        <v>1164</v>
      </c>
      <c r="F8" s="65">
        <v>468</v>
      </c>
      <c r="G8" s="65">
        <v>274</v>
      </c>
    </row>
    <row r="9" spans="1:7" s="86" customFormat="1" ht="15.75">
      <c r="A9" s="85">
        <f>'[9]Топ100_1'!A10</f>
        <v>2</v>
      </c>
      <c r="B9" s="46" t="s">
        <v>90</v>
      </c>
      <c r="C9" s="65">
        <v>2100</v>
      </c>
      <c r="D9" s="65">
        <v>955</v>
      </c>
      <c r="E9" s="65">
        <f aca="true" t="shared" si="0" ref="E9:E57">C9-D9</f>
        <v>1145</v>
      </c>
      <c r="F9" s="65">
        <v>437</v>
      </c>
      <c r="G9" s="65">
        <v>238</v>
      </c>
    </row>
    <row r="10" spans="1:7" s="86" customFormat="1" ht="15.75">
      <c r="A10" s="85">
        <f>'[9]Топ100_1'!A11</f>
        <v>3</v>
      </c>
      <c r="B10" s="46" t="s">
        <v>92</v>
      </c>
      <c r="C10" s="65">
        <v>1330</v>
      </c>
      <c r="D10" s="65">
        <v>231</v>
      </c>
      <c r="E10" s="65">
        <f t="shared" si="0"/>
        <v>1099</v>
      </c>
      <c r="F10" s="65">
        <v>332</v>
      </c>
      <c r="G10" s="65">
        <v>73</v>
      </c>
    </row>
    <row r="11" spans="1:7" s="87" customFormat="1" ht="21" customHeight="1">
      <c r="A11" s="85">
        <f>'[9]Топ100_1'!A12</f>
        <v>4</v>
      </c>
      <c r="B11" s="46" t="s">
        <v>64</v>
      </c>
      <c r="C11" s="65">
        <v>882</v>
      </c>
      <c r="D11" s="65">
        <v>671</v>
      </c>
      <c r="E11" s="65">
        <f>C11-D11</f>
        <v>211</v>
      </c>
      <c r="F11" s="65">
        <v>124</v>
      </c>
      <c r="G11" s="65">
        <v>231</v>
      </c>
    </row>
    <row r="12" spans="1:7" s="87" customFormat="1" ht="31.5">
      <c r="A12" s="85">
        <f>'[9]Топ100_1'!A13</f>
        <v>5</v>
      </c>
      <c r="B12" s="46" t="s">
        <v>93</v>
      </c>
      <c r="C12" s="65">
        <v>841</v>
      </c>
      <c r="D12" s="65">
        <v>670</v>
      </c>
      <c r="E12" s="65">
        <f>C12-D12</f>
        <v>171</v>
      </c>
      <c r="F12" s="65">
        <v>100</v>
      </c>
      <c r="G12" s="65">
        <v>207</v>
      </c>
    </row>
    <row r="13" spans="1:7" s="87" customFormat="1" ht="15.75">
      <c r="A13" s="85">
        <f>'[9]Топ100_1'!A14</f>
        <v>6</v>
      </c>
      <c r="B13" s="46" t="s">
        <v>62</v>
      </c>
      <c r="C13" s="65">
        <v>799</v>
      </c>
      <c r="D13" s="65">
        <v>711</v>
      </c>
      <c r="E13" s="65">
        <f>C13-D13</f>
        <v>88</v>
      </c>
      <c r="F13" s="65">
        <v>113</v>
      </c>
      <c r="G13" s="65">
        <v>255</v>
      </c>
    </row>
    <row r="14" spans="1:7" s="87" customFormat="1" ht="15.75">
      <c r="A14" s="85">
        <f>'[9]Топ100_1'!A15</f>
        <v>7</v>
      </c>
      <c r="B14" s="46" t="s">
        <v>65</v>
      </c>
      <c r="C14" s="65">
        <v>699</v>
      </c>
      <c r="D14" s="65">
        <v>456</v>
      </c>
      <c r="E14" s="65">
        <f t="shared" si="0"/>
        <v>243</v>
      </c>
      <c r="F14" s="65">
        <v>94</v>
      </c>
      <c r="G14" s="65">
        <v>123</v>
      </c>
    </row>
    <row r="15" spans="1:7" s="87" customFormat="1" ht="15.75">
      <c r="A15" s="85">
        <f>'[9]Топ100_1'!A16</f>
        <v>8</v>
      </c>
      <c r="B15" s="46" t="s">
        <v>63</v>
      </c>
      <c r="C15" s="65">
        <v>697</v>
      </c>
      <c r="D15" s="65">
        <v>559</v>
      </c>
      <c r="E15" s="65">
        <f>C15-D15</f>
        <v>138</v>
      </c>
      <c r="F15" s="65">
        <v>64</v>
      </c>
      <c r="G15" s="65">
        <v>41</v>
      </c>
    </row>
    <row r="16" spans="1:7" s="87" customFormat="1" ht="15.75">
      <c r="A16" s="85">
        <f>'[9]Топ100_1'!A17</f>
        <v>9</v>
      </c>
      <c r="B16" s="46" t="s">
        <v>94</v>
      </c>
      <c r="C16" s="65">
        <v>670</v>
      </c>
      <c r="D16" s="65">
        <v>285</v>
      </c>
      <c r="E16" s="65">
        <f>C16-D16</f>
        <v>385</v>
      </c>
      <c r="F16" s="65">
        <v>167</v>
      </c>
      <c r="G16" s="65">
        <v>99</v>
      </c>
    </row>
    <row r="17" spans="1:7" s="87" customFormat="1" ht="15.75">
      <c r="A17" s="85">
        <f>'[9]Топ100_1'!A18</f>
        <v>10</v>
      </c>
      <c r="B17" s="46" t="s">
        <v>95</v>
      </c>
      <c r="C17" s="65">
        <v>615</v>
      </c>
      <c r="D17" s="65">
        <v>177</v>
      </c>
      <c r="E17" s="65">
        <f t="shared" si="0"/>
        <v>438</v>
      </c>
      <c r="F17" s="65">
        <v>98</v>
      </c>
      <c r="G17" s="65">
        <v>49</v>
      </c>
    </row>
    <row r="18" spans="1:8" s="87" customFormat="1" ht="30" customHeight="1">
      <c r="A18" s="85">
        <f>'[9]Топ100_1'!A19</f>
        <v>11</v>
      </c>
      <c r="B18" s="46" t="s">
        <v>96</v>
      </c>
      <c r="C18" s="65">
        <v>552</v>
      </c>
      <c r="D18" s="65">
        <v>363</v>
      </c>
      <c r="E18" s="65">
        <f t="shared" si="0"/>
        <v>189</v>
      </c>
      <c r="F18" s="65">
        <v>76</v>
      </c>
      <c r="G18" s="65">
        <v>140</v>
      </c>
      <c r="H18" s="106"/>
    </row>
    <row r="19" spans="1:7" s="87" customFormat="1" ht="63">
      <c r="A19" s="85">
        <f>'[9]Топ100_1'!A20</f>
        <v>12</v>
      </c>
      <c r="B19" s="46" t="s">
        <v>99</v>
      </c>
      <c r="C19" s="65">
        <v>536</v>
      </c>
      <c r="D19" s="65">
        <v>379</v>
      </c>
      <c r="E19" s="65">
        <f t="shared" si="0"/>
        <v>157</v>
      </c>
      <c r="F19" s="65">
        <v>13</v>
      </c>
      <c r="G19" s="65">
        <v>23</v>
      </c>
    </row>
    <row r="20" spans="1:7" s="87" customFormat="1" ht="32.25" customHeight="1">
      <c r="A20" s="85">
        <f>'[9]Топ100_1'!A21</f>
        <v>13</v>
      </c>
      <c r="B20" s="46" t="s">
        <v>97</v>
      </c>
      <c r="C20" s="65">
        <v>498</v>
      </c>
      <c r="D20" s="65">
        <v>461</v>
      </c>
      <c r="E20" s="65">
        <f t="shared" si="0"/>
        <v>37</v>
      </c>
      <c r="F20" s="65">
        <v>43</v>
      </c>
      <c r="G20" s="65">
        <v>167</v>
      </c>
    </row>
    <row r="21" spans="1:7" s="87" customFormat="1" ht="27" customHeight="1">
      <c r="A21" s="85">
        <f>'[9]Топ100_1'!A22</f>
        <v>14</v>
      </c>
      <c r="B21" s="46" t="s">
        <v>71</v>
      </c>
      <c r="C21" s="65">
        <v>375</v>
      </c>
      <c r="D21" s="65">
        <v>103</v>
      </c>
      <c r="E21" s="65">
        <f t="shared" si="0"/>
        <v>272</v>
      </c>
      <c r="F21" s="65">
        <v>88</v>
      </c>
      <c r="G21" s="65">
        <v>33</v>
      </c>
    </row>
    <row r="22" spans="1:7" s="106" customFormat="1" ht="15.75">
      <c r="A22" s="85">
        <f>'[9]Топ100_1'!A23</f>
        <v>15</v>
      </c>
      <c r="B22" s="46" t="s">
        <v>100</v>
      </c>
      <c r="C22" s="65">
        <v>345</v>
      </c>
      <c r="D22" s="65">
        <v>99</v>
      </c>
      <c r="E22" s="65">
        <f t="shared" si="0"/>
        <v>246</v>
      </c>
      <c r="F22" s="65">
        <v>80</v>
      </c>
      <c r="G22" s="65">
        <v>22</v>
      </c>
    </row>
    <row r="23" spans="1:7" s="87" customFormat="1" ht="23.25" customHeight="1">
      <c r="A23" s="85">
        <f>'[9]Топ100_1'!A24</f>
        <v>16</v>
      </c>
      <c r="B23" s="46" t="s">
        <v>66</v>
      </c>
      <c r="C23" s="65">
        <v>341</v>
      </c>
      <c r="D23" s="65">
        <v>285</v>
      </c>
      <c r="E23" s="65">
        <f t="shared" si="0"/>
        <v>56</v>
      </c>
      <c r="F23" s="65">
        <v>2</v>
      </c>
      <c r="G23" s="65">
        <v>26</v>
      </c>
    </row>
    <row r="24" spans="1:7" s="87" customFormat="1" ht="15.75">
      <c r="A24" s="85">
        <f>'[9]Топ100_1'!A25</f>
        <v>17</v>
      </c>
      <c r="B24" s="46" t="s">
        <v>73</v>
      </c>
      <c r="C24" s="65">
        <v>327</v>
      </c>
      <c r="D24" s="65">
        <v>331</v>
      </c>
      <c r="E24" s="65">
        <f t="shared" si="0"/>
        <v>-4</v>
      </c>
      <c r="F24" s="65">
        <v>44</v>
      </c>
      <c r="G24" s="65">
        <v>129</v>
      </c>
    </row>
    <row r="25" spans="1:7" s="87" customFormat="1" ht="15.75">
      <c r="A25" s="85">
        <f>'[9]Топ100_1'!A26</f>
        <v>18</v>
      </c>
      <c r="B25" s="46" t="s">
        <v>69</v>
      </c>
      <c r="C25" s="65">
        <v>311</v>
      </c>
      <c r="D25" s="65">
        <v>64</v>
      </c>
      <c r="E25" s="65">
        <f t="shared" si="0"/>
        <v>247</v>
      </c>
      <c r="F25" s="65">
        <v>74</v>
      </c>
      <c r="G25" s="65">
        <v>21</v>
      </c>
    </row>
    <row r="26" spans="1:7" s="87" customFormat="1" ht="15.75">
      <c r="A26" s="85">
        <f>'[9]Топ100_1'!A27</f>
        <v>19</v>
      </c>
      <c r="B26" s="46" t="s">
        <v>98</v>
      </c>
      <c r="C26" s="65">
        <v>311</v>
      </c>
      <c r="D26" s="65">
        <v>327</v>
      </c>
      <c r="E26" s="65">
        <f t="shared" si="0"/>
        <v>-16</v>
      </c>
      <c r="F26" s="65">
        <v>53</v>
      </c>
      <c r="G26" s="65">
        <v>144</v>
      </c>
    </row>
    <row r="27" spans="1:7" s="87" customFormat="1" ht="47.25">
      <c r="A27" s="85">
        <f>'[9]Топ100_1'!A28</f>
        <v>20</v>
      </c>
      <c r="B27" s="46" t="s">
        <v>70</v>
      </c>
      <c r="C27" s="65">
        <v>310</v>
      </c>
      <c r="D27" s="65">
        <v>57</v>
      </c>
      <c r="E27" s="65">
        <f>C27-D27</f>
        <v>253</v>
      </c>
      <c r="F27" s="65">
        <v>82</v>
      </c>
      <c r="G27" s="65">
        <v>10</v>
      </c>
    </row>
    <row r="28" spans="1:7" s="87" customFormat="1" ht="15.75">
      <c r="A28" s="85">
        <f>'[9]Топ100_1'!A29</f>
        <v>21</v>
      </c>
      <c r="B28" s="46" t="s">
        <v>75</v>
      </c>
      <c r="C28" s="65">
        <v>309</v>
      </c>
      <c r="D28" s="65">
        <v>271</v>
      </c>
      <c r="E28" s="65">
        <f t="shared" si="0"/>
        <v>38</v>
      </c>
      <c r="F28" s="65">
        <v>46</v>
      </c>
      <c r="G28" s="65">
        <v>103</v>
      </c>
    </row>
    <row r="29" spans="1:7" s="87" customFormat="1" ht="15.75">
      <c r="A29" s="85">
        <f>'[9]Топ100_1'!A30</f>
        <v>22</v>
      </c>
      <c r="B29" s="46" t="s">
        <v>68</v>
      </c>
      <c r="C29" s="65">
        <v>302</v>
      </c>
      <c r="D29" s="65">
        <v>85</v>
      </c>
      <c r="E29" s="65">
        <f t="shared" si="0"/>
        <v>217</v>
      </c>
      <c r="F29" s="65">
        <v>67</v>
      </c>
      <c r="G29" s="65">
        <v>33</v>
      </c>
    </row>
    <row r="30" spans="1:7" s="87" customFormat="1" ht="15.75">
      <c r="A30" s="85">
        <f>'[9]Топ100_1'!A31</f>
        <v>23</v>
      </c>
      <c r="B30" s="46" t="s">
        <v>76</v>
      </c>
      <c r="C30" s="65">
        <v>301</v>
      </c>
      <c r="D30" s="65">
        <v>148</v>
      </c>
      <c r="E30" s="65">
        <f t="shared" si="0"/>
        <v>153</v>
      </c>
      <c r="F30" s="65">
        <v>49</v>
      </c>
      <c r="G30" s="65">
        <v>71</v>
      </c>
    </row>
    <row r="31" spans="1:7" s="87" customFormat="1" ht="15.75">
      <c r="A31" s="85">
        <f>'[9]Топ100_1'!A32</f>
        <v>24</v>
      </c>
      <c r="B31" s="46" t="s">
        <v>74</v>
      </c>
      <c r="C31" s="65">
        <v>298</v>
      </c>
      <c r="D31" s="65">
        <v>228</v>
      </c>
      <c r="E31" s="65">
        <f t="shared" si="0"/>
        <v>70</v>
      </c>
      <c r="F31" s="65">
        <v>16</v>
      </c>
      <c r="G31" s="65">
        <v>71</v>
      </c>
    </row>
    <row r="32" spans="1:7" s="87" customFormat="1" ht="15.75">
      <c r="A32" s="85">
        <f>'[9]Топ100_1'!A33</f>
        <v>25</v>
      </c>
      <c r="B32" s="46" t="s">
        <v>79</v>
      </c>
      <c r="C32" s="65">
        <v>290</v>
      </c>
      <c r="D32" s="65">
        <v>83</v>
      </c>
      <c r="E32" s="65">
        <f t="shared" si="0"/>
        <v>207</v>
      </c>
      <c r="F32" s="65">
        <v>69</v>
      </c>
      <c r="G32" s="65">
        <v>30</v>
      </c>
    </row>
    <row r="33" spans="1:7" s="87" customFormat="1" ht="15.75">
      <c r="A33" s="85">
        <f>'[9]Топ100_1'!A34</f>
        <v>26</v>
      </c>
      <c r="B33" s="46" t="s">
        <v>78</v>
      </c>
      <c r="C33" s="65">
        <v>272</v>
      </c>
      <c r="D33" s="65">
        <v>36</v>
      </c>
      <c r="E33" s="65">
        <f t="shared" si="0"/>
        <v>236</v>
      </c>
      <c r="F33" s="65">
        <v>75</v>
      </c>
      <c r="G33" s="65">
        <v>7</v>
      </c>
    </row>
    <row r="34" spans="1:7" s="87" customFormat="1" ht="63">
      <c r="A34" s="85">
        <f>'[9]Топ100_1'!A35</f>
        <v>27</v>
      </c>
      <c r="B34" s="46" t="s">
        <v>102</v>
      </c>
      <c r="C34" s="65">
        <v>270</v>
      </c>
      <c r="D34" s="65">
        <v>195</v>
      </c>
      <c r="E34" s="65">
        <f t="shared" si="0"/>
        <v>75</v>
      </c>
      <c r="F34" s="65">
        <v>34</v>
      </c>
      <c r="G34" s="65">
        <v>104</v>
      </c>
    </row>
    <row r="35" spans="1:7" s="87" customFormat="1" ht="31.5">
      <c r="A35" s="85">
        <f>'[9]Топ100_1'!A36</f>
        <v>28</v>
      </c>
      <c r="B35" s="46" t="s">
        <v>67</v>
      </c>
      <c r="C35" s="65">
        <v>265</v>
      </c>
      <c r="D35" s="65">
        <v>389</v>
      </c>
      <c r="E35" s="65">
        <f>C35-D35</f>
        <v>-124</v>
      </c>
      <c r="F35" s="65">
        <v>30</v>
      </c>
      <c r="G35" s="65">
        <v>152</v>
      </c>
    </row>
    <row r="36" spans="1:7" s="87" customFormat="1" ht="47.25">
      <c r="A36" s="85">
        <f>'[9]Топ100_1'!A37</f>
        <v>29</v>
      </c>
      <c r="B36" s="46" t="s">
        <v>168</v>
      </c>
      <c r="C36" s="65">
        <v>262</v>
      </c>
      <c r="D36" s="65">
        <v>338</v>
      </c>
      <c r="E36" s="65">
        <f t="shared" si="0"/>
        <v>-76</v>
      </c>
      <c r="F36" s="65">
        <v>39</v>
      </c>
      <c r="G36" s="65">
        <v>139</v>
      </c>
    </row>
    <row r="37" spans="1:7" s="87" customFormat="1" ht="31.5">
      <c r="A37" s="85">
        <f>'[9]Топ100_1'!A38</f>
        <v>30</v>
      </c>
      <c r="B37" s="46" t="s">
        <v>72</v>
      </c>
      <c r="C37" s="65">
        <v>245</v>
      </c>
      <c r="D37" s="65">
        <v>285</v>
      </c>
      <c r="E37" s="65">
        <f t="shared" si="0"/>
        <v>-40</v>
      </c>
      <c r="F37" s="65">
        <v>28</v>
      </c>
      <c r="G37" s="65">
        <v>121</v>
      </c>
    </row>
    <row r="38" spans="1:7" s="87" customFormat="1" ht="31.5">
      <c r="A38" s="85">
        <f>'[9]Топ100_1'!A39</f>
        <v>31</v>
      </c>
      <c r="B38" s="46" t="s">
        <v>170</v>
      </c>
      <c r="C38" s="65">
        <v>239</v>
      </c>
      <c r="D38" s="65">
        <v>131</v>
      </c>
      <c r="E38" s="65">
        <f t="shared" si="0"/>
        <v>108</v>
      </c>
      <c r="F38" s="65">
        <v>52</v>
      </c>
      <c r="G38" s="65">
        <v>52</v>
      </c>
    </row>
    <row r="39" spans="1:7" s="87" customFormat="1" ht="21.75" customHeight="1">
      <c r="A39" s="85">
        <f>'[9]Топ100_1'!A40</f>
        <v>32</v>
      </c>
      <c r="B39" s="46" t="s">
        <v>80</v>
      </c>
      <c r="C39" s="65">
        <v>219</v>
      </c>
      <c r="D39" s="65">
        <v>48</v>
      </c>
      <c r="E39" s="65">
        <f t="shared" si="0"/>
        <v>171</v>
      </c>
      <c r="F39" s="65">
        <v>119</v>
      </c>
      <c r="G39" s="65">
        <v>16</v>
      </c>
    </row>
    <row r="40" spans="1:7" s="87" customFormat="1" ht="24" customHeight="1">
      <c r="A40" s="85">
        <f>'[9]Топ100_1'!A41</f>
        <v>33</v>
      </c>
      <c r="B40" s="46" t="s">
        <v>77</v>
      </c>
      <c r="C40" s="65">
        <v>213</v>
      </c>
      <c r="D40" s="65">
        <v>615</v>
      </c>
      <c r="E40" s="65">
        <f t="shared" si="0"/>
        <v>-402</v>
      </c>
      <c r="F40" s="65">
        <v>148</v>
      </c>
      <c r="G40" s="65">
        <v>515</v>
      </c>
    </row>
    <row r="41" spans="1:7" s="107" customFormat="1" ht="21.75" customHeight="1">
      <c r="A41" s="85">
        <f>'[9]Топ100_1'!A42</f>
        <v>34</v>
      </c>
      <c r="B41" s="46" t="s">
        <v>128</v>
      </c>
      <c r="C41" s="65">
        <v>207</v>
      </c>
      <c r="D41" s="65">
        <v>66</v>
      </c>
      <c r="E41" s="65">
        <f t="shared" si="0"/>
        <v>141</v>
      </c>
      <c r="F41" s="65">
        <v>13</v>
      </c>
      <c r="G41" s="65">
        <v>28</v>
      </c>
    </row>
    <row r="42" spans="1:7" s="87" customFormat="1" ht="15.75">
      <c r="A42" s="85">
        <f>'[9]Топ100_1'!A43</f>
        <v>35</v>
      </c>
      <c r="B42" s="46" t="s">
        <v>177</v>
      </c>
      <c r="C42" s="65">
        <v>198</v>
      </c>
      <c r="D42" s="65">
        <v>37</v>
      </c>
      <c r="E42" s="65">
        <f t="shared" si="0"/>
        <v>161</v>
      </c>
      <c r="F42" s="65">
        <v>15</v>
      </c>
      <c r="G42" s="65">
        <v>14</v>
      </c>
    </row>
    <row r="43" spans="1:7" s="87" customFormat="1" ht="21" customHeight="1">
      <c r="A43" s="85">
        <f>'[9]Топ100_1'!A44</f>
        <v>36</v>
      </c>
      <c r="B43" s="46" t="s">
        <v>83</v>
      </c>
      <c r="C43" s="65">
        <v>197</v>
      </c>
      <c r="D43" s="65">
        <v>107</v>
      </c>
      <c r="E43" s="65">
        <f t="shared" si="0"/>
        <v>90</v>
      </c>
      <c r="F43" s="65">
        <v>33</v>
      </c>
      <c r="G43" s="65">
        <v>38</v>
      </c>
    </row>
    <row r="44" spans="1:7" s="87" customFormat="1" ht="21" customHeight="1">
      <c r="A44" s="85">
        <f>'[9]Топ100_1'!A45</f>
        <v>37</v>
      </c>
      <c r="B44" s="46" t="s">
        <v>139</v>
      </c>
      <c r="C44" s="65">
        <v>191</v>
      </c>
      <c r="D44" s="65">
        <v>18</v>
      </c>
      <c r="E44" s="65">
        <f t="shared" si="0"/>
        <v>173</v>
      </c>
      <c r="F44" s="65">
        <v>83</v>
      </c>
      <c r="G44" s="65">
        <v>4</v>
      </c>
    </row>
    <row r="45" spans="1:7" s="87" customFormat="1" ht="15.75">
      <c r="A45" s="85">
        <f>'[9]Топ100_1'!A46</f>
        <v>38</v>
      </c>
      <c r="B45" s="46" t="s">
        <v>101</v>
      </c>
      <c r="C45" s="65">
        <v>187</v>
      </c>
      <c r="D45" s="65">
        <v>66</v>
      </c>
      <c r="E45" s="65">
        <f t="shared" si="0"/>
        <v>121</v>
      </c>
      <c r="F45" s="65">
        <v>31</v>
      </c>
      <c r="G45" s="65">
        <v>18</v>
      </c>
    </row>
    <row r="46" spans="1:7" s="86" customFormat="1" ht="19.5" customHeight="1">
      <c r="A46" s="85">
        <f>'[9]Топ100_1'!A47</f>
        <v>39</v>
      </c>
      <c r="B46" s="88" t="s">
        <v>85</v>
      </c>
      <c r="C46" s="89">
        <v>177</v>
      </c>
      <c r="D46" s="89">
        <v>219</v>
      </c>
      <c r="E46" s="65">
        <f t="shared" si="0"/>
        <v>-42</v>
      </c>
      <c r="F46" s="89">
        <v>25</v>
      </c>
      <c r="G46" s="89">
        <v>77</v>
      </c>
    </row>
    <row r="47" spans="1:7" s="86" customFormat="1" ht="15.75">
      <c r="A47" s="85">
        <f>'[9]Топ100_1'!A48</f>
        <v>40</v>
      </c>
      <c r="B47" s="88" t="s">
        <v>82</v>
      </c>
      <c r="C47" s="89">
        <v>174</v>
      </c>
      <c r="D47" s="89">
        <v>79</v>
      </c>
      <c r="E47" s="65">
        <f t="shared" si="0"/>
        <v>95</v>
      </c>
      <c r="F47" s="89">
        <v>21</v>
      </c>
      <c r="G47" s="89">
        <v>22</v>
      </c>
    </row>
    <row r="48" spans="1:7" s="86" customFormat="1" ht="17.25" customHeight="1">
      <c r="A48" s="85">
        <f>'[9]Топ100_1'!A49</f>
        <v>41</v>
      </c>
      <c r="B48" s="90" t="s">
        <v>105</v>
      </c>
      <c r="C48" s="89">
        <v>173</v>
      </c>
      <c r="D48" s="89">
        <v>47</v>
      </c>
      <c r="E48" s="65">
        <f t="shared" si="0"/>
        <v>126</v>
      </c>
      <c r="F48" s="89">
        <v>71</v>
      </c>
      <c r="G48" s="89">
        <v>17</v>
      </c>
    </row>
    <row r="49" spans="1:7" s="86" customFormat="1" ht="31.5">
      <c r="A49" s="85">
        <f>'[9]Топ100_1'!A50</f>
        <v>42</v>
      </c>
      <c r="B49" s="46" t="s">
        <v>146</v>
      </c>
      <c r="C49" s="89">
        <v>167</v>
      </c>
      <c r="D49" s="89">
        <v>8</v>
      </c>
      <c r="E49" s="65">
        <f t="shared" si="0"/>
        <v>159</v>
      </c>
      <c r="F49" s="89">
        <v>66</v>
      </c>
      <c r="G49" s="89">
        <v>4</v>
      </c>
    </row>
    <row r="50" spans="1:7" s="86" customFormat="1" ht="20.25" customHeight="1">
      <c r="A50" s="85">
        <f>'[9]Топ100_1'!A51</f>
        <v>43</v>
      </c>
      <c r="B50" s="46" t="s">
        <v>81</v>
      </c>
      <c r="C50" s="89">
        <v>167</v>
      </c>
      <c r="D50" s="89">
        <v>57</v>
      </c>
      <c r="E50" s="65">
        <f>C50-D50</f>
        <v>110</v>
      </c>
      <c r="F50" s="89">
        <v>39</v>
      </c>
      <c r="G50" s="89">
        <v>21</v>
      </c>
    </row>
    <row r="51" spans="1:7" s="86" customFormat="1" ht="31.5">
      <c r="A51" s="85">
        <f>'[9]Топ100_1'!A52</f>
        <v>44</v>
      </c>
      <c r="B51" s="46" t="s">
        <v>103</v>
      </c>
      <c r="C51" s="89">
        <v>163</v>
      </c>
      <c r="D51" s="89">
        <v>71</v>
      </c>
      <c r="E51" s="65">
        <f t="shared" si="0"/>
        <v>92</v>
      </c>
      <c r="F51" s="89">
        <v>39</v>
      </c>
      <c r="G51" s="89">
        <v>32</v>
      </c>
    </row>
    <row r="52" spans="1:7" s="86" customFormat="1" ht="31.5">
      <c r="A52" s="85">
        <f>'[9]Топ100_1'!A53</f>
        <v>45</v>
      </c>
      <c r="B52" s="46" t="s">
        <v>221</v>
      </c>
      <c r="C52" s="89">
        <v>158</v>
      </c>
      <c r="D52" s="89">
        <v>39</v>
      </c>
      <c r="E52" s="65">
        <f t="shared" si="0"/>
        <v>119</v>
      </c>
      <c r="F52" s="89">
        <v>5</v>
      </c>
      <c r="G52" s="89">
        <v>17</v>
      </c>
    </row>
    <row r="53" spans="1:7" s="86" customFormat="1" ht="31.5" customHeight="1">
      <c r="A53" s="85">
        <f>'[9]Топ100_1'!A54</f>
        <v>46</v>
      </c>
      <c r="B53" s="46" t="s">
        <v>86</v>
      </c>
      <c r="C53" s="89">
        <v>155</v>
      </c>
      <c r="D53" s="89">
        <v>25</v>
      </c>
      <c r="E53" s="65">
        <f t="shared" si="0"/>
        <v>130</v>
      </c>
      <c r="F53" s="89">
        <v>13</v>
      </c>
      <c r="G53" s="89">
        <v>4</v>
      </c>
    </row>
    <row r="54" spans="1:7" s="86" customFormat="1" ht="15.75">
      <c r="A54" s="85">
        <f>'[9]Топ100_1'!A55</f>
        <v>47</v>
      </c>
      <c r="B54" s="90" t="s">
        <v>158</v>
      </c>
      <c r="C54" s="91">
        <v>155</v>
      </c>
      <c r="D54" s="91">
        <v>30</v>
      </c>
      <c r="E54" s="65">
        <f t="shared" si="0"/>
        <v>125</v>
      </c>
      <c r="F54" s="91">
        <v>40</v>
      </c>
      <c r="G54" s="91">
        <v>2</v>
      </c>
    </row>
    <row r="55" spans="1:7" s="86" customFormat="1" ht="14.25" customHeight="1">
      <c r="A55" s="85">
        <f>'[9]Топ100_1'!A56</f>
        <v>48</v>
      </c>
      <c r="B55" s="90" t="s">
        <v>140</v>
      </c>
      <c r="C55" s="89">
        <v>152</v>
      </c>
      <c r="D55" s="89">
        <v>24</v>
      </c>
      <c r="E55" s="65">
        <f t="shared" si="0"/>
        <v>128</v>
      </c>
      <c r="F55" s="89">
        <v>39</v>
      </c>
      <c r="G55" s="89">
        <v>7</v>
      </c>
    </row>
    <row r="56" spans="1:7" s="86" customFormat="1" ht="18.75" customHeight="1">
      <c r="A56" s="85">
        <f>'[9]Топ100_1'!A57</f>
        <v>49</v>
      </c>
      <c r="B56" s="108" t="s">
        <v>87</v>
      </c>
      <c r="C56" s="89">
        <v>151</v>
      </c>
      <c r="D56" s="89">
        <v>199</v>
      </c>
      <c r="E56" s="65">
        <f t="shared" si="0"/>
        <v>-48</v>
      </c>
      <c r="F56" s="89">
        <v>19</v>
      </c>
      <c r="G56" s="89">
        <v>86</v>
      </c>
    </row>
    <row r="57" spans="1:7" s="86" customFormat="1" ht="17.25" customHeight="1">
      <c r="A57" s="85">
        <f>'[9]Топ100_1'!A58</f>
        <v>50</v>
      </c>
      <c r="B57" s="90" t="s">
        <v>220</v>
      </c>
      <c r="C57" s="89">
        <v>148</v>
      </c>
      <c r="D57" s="89">
        <v>13</v>
      </c>
      <c r="E57" s="65">
        <f t="shared" si="0"/>
        <v>135</v>
      </c>
      <c r="F57" s="89">
        <v>3</v>
      </c>
      <c r="G57" s="89">
        <v>6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5905511811023623" header="0.5118110236220472" footer="0.5118110236220472"/>
  <pageSetup horizontalDpi="600" verticalDpi="600" orientation="portrait" paperSize="9" scale="84" r:id="rId1"/>
  <rowBreaks count="1" manualBreakCount="1"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52"/>
  <sheetViews>
    <sheetView view="pageBreakPreview" zoomScale="80" zoomScaleSheetLayoutView="80" zoomScalePageLayoutView="0" workbookViewId="0" topLeftCell="A1">
      <selection activeCell="L123" sqref="L123"/>
    </sheetView>
  </sheetViews>
  <sheetFormatPr defaultColWidth="8.8515625" defaultRowHeight="15"/>
  <cols>
    <col min="1" max="1" width="33.57421875" style="38" customWidth="1"/>
    <col min="2" max="2" width="11.140625" style="117" customWidth="1"/>
    <col min="3" max="3" width="14.00390625" style="117" customWidth="1"/>
    <col min="4" max="4" width="15.421875" style="117" customWidth="1"/>
    <col min="5" max="5" width="15.28125" style="117" customWidth="1"/>
    <col min="6" max="6" width="17.57421875" style="117" customWidth="1"/>
    <col min="7" max="16384" width="8.8515625" style="38" customWidth="1"/>
  </cols>
  <sheetData>
    <row r="1" spans="1:6" s="43" customFormat="1" ht="46.5" customHeight="1">
      <c r="A1" s="140" t="s">
        <v>241</v>
      </c>
      <c r="B1" s="140"/>
      <c r="C1" s="140"/>
      <c r="D1" s="140"/>
      <c r="E1" s="140"/>
      <c r="F1" s="140"/>
    </row>
    <row r="2" spans="1:6" s="43" customFormat="1" ht="20.25" customHeight="1">
      <c r="A2" s="141" t="s">
        <v>111</v>
      </c>
      <c r="B2" s="141"/>
      <c r="C2" s="141"/>
      <c r="D2" s="141"/>
      <c r="E2" s="141"/>
      <c r="F2" s="141"/>
    </row>
    <row r="3" ht="12" customHeight="1"/>
    <row r="4" spans="1:6" ht="18.75" customHeight="1">
      <c r="A4" s="137" t="s">
        <v>42</v>
      </c>
      <c r="B4" s="142" t="s">
        <v>43</v>
      </c>
      <c r="C4" s="138" t="s">
        <v>44</v>
      </c>
      <c r="D4" s="138" t="s">
        <v>45</v>
      </c>
      <c r="E4" s="139" t="s">
        <v>188</v>
      </c>
      <c r="F4" s="139"/>
    </row>
    <row r="5" spans="1:6" ht="18.75" customHeight="1">
      <c r="A5" s="137"/>
      <c r="B5" s="142"/>
      <c r="C5" s="138"/>
      <c r="D5" s="138"/>
      <c r="E5" s="142" t="s">
        <v>43</v>
      </c>
      <c r="F5" s="142" t="s">
        <v>44</v>
      </c>
    </row>
    <row r="6" spans="1:6" ht="58.5" customHeight="1">
      <c r="A6" s="137"/>
      <c r="B6" s="142"/>
      <c r="C6" s="138"/>
      <c r="D6" s="138"/>
      <c r="E6" s="142"/>
      <c r="F6" s="142"/>
    </row>
    <row r="7" spans="1:6" ht="12.75">
      <c r="A7" s="40" t="s">
        <v>112</v>
      </c>
      <c r="B7" s="118">
        <v>1</v>
      </c>
      <c r="C7" s="118">
        <v>2</v>
      </c>
      <c r="D7" s="118">
        <v>3</v>
      </c>
      <c r="E7" s="118">
        <v>4</v>
      </c>
      <c r="F7" s="118">
        <v>5</v>
      </c>
    </row>
    <row r="8" spans="1:13" ht="27" customHeight="1">
      <c r="A8" s="144" t="s">
        <v>29</v>
      </c>
      <c r="B8" s="144"/>
      <c r="C8" s="144"/>
      <c r="D8" s="144"/>
      <c r="E8" s="144"/>
      <c r="F8" s="144"/>
      <c r="M8" s="119"/>
    </row>
    <row r="9" spans="1:13" ht="15.75">
      <c r="A9" s="48" t="s">
        <v>72</v>
      </c>
      <c r="B9" s="65">
        <v>245</v>
      </c>
      <c r="C9" s="65">
        <v>285</v>
      </c>
      <c r="D9" s="65">
        <f>B9-C9</f>
        <v>-40</v>
      </c>
      <c r="E9" s="65">
        <v>28</v>
      </c>
      <c r="F9" s="65">
        <v>121</v>
      </c>
      <c r="M9" s="119"/>
    </row>
    <row r="10" spans="1:6" ht="15.75">
      <c r="A10" s="48" t="s">
        <v>85</v>
      </c>
      <c r="B10" s="65">
        <v>177</v>
      </c>
      <c r="C10" s="65">
        <v>219</v>
      </c>
      <c r="D10" s="65">
        <f aca="true" t="shared" si="0" ref="D10:D23">B10-C10</f>
        <v>-42</v>
      </c>
      <c r="E10" s="65">
        <v>25</v>
      </c>
      <c r="F10" s="65">
        <v>77</v>
      </c>
    </row>
    <row r="11" spans="1:6" ht="15.75">
      <c r="A11" s="48" t="s">
        <v>113</v>
      </c>
      <c r="B11" s="65">
        <v>108</v>
      </c>
      <c r="C11" s="65">
        <v>64</v>
      </c>
      <c r="D11" s="65">
        <f t="shared" si="0"/>
        <v>44</v>
      </c>
      <c r="E11" s="65">
        <v>35</v>
      </c>
      <c r="F11" s="65">
        <v>26</v>
      </c>
    </row>
    <row r="12" spans="1:6" ht="15.75">
      <c r="A12" s="48" t="s">
        <v>142</v>
      </c>
      <c r="B12" s="65">
        <v>98</v>
      </c>
      <c r="C12" s="65">
        <v>185</v>
      </c>
      <c r="D12" s="65">
        <f t="shared" si="0"/>
        <v>-87</v>
      </c>
      <c r="E12" s="65">
        <v>10</v>
      </c>
      <c r="F12" s="65">
        <v>61</v>
      </c>
    </row>
    <row r="13" spans="1:6" ht="15.75">
      <c r="A13" s="48" t="s">
        <v>165</v>
      </c>
      <c r="B13" s="65">
        <v>92</v>
      </c>
      <c r="C13" s="65">
        <v>147</v>
      </c>
      <c r="D13" s="65">
        <f t="shared" si="0"/>
        <v>-55</v>
      </c>
      <c r="E13" s="65">
        <v>10</v>
      </c>
      <c r="F13" s="65">
        <v>54</v>
      </c>
    </row>
    <row r="14" spans="1:6" ht="15.75">
      <c r="A14" s="48" t="s">
        <v>114</v>
      </c>
      <c r="B14" s="65">
        <v>71</v>
      </c>
      <c r="C14" s="65">
        <v>174</v>
      </c>
      <c r="D14" s="65">
        <f t="shared" si="0"/>
        <v>-103</v>
      </c>
      <c r="E14" s="65">
        <v>5</v>
      </c>
      <c r="F14" s="65">
        <v>67</v>
      </c>
    </row>
    <row r="15" spans="1:6" ht="31.5">
      <c r="A15" s="48" t="s">
        <v>143</v>
      </c>
      <c r="B15" s="65">
        <v>63</v>
      </c>
      <c r="C15" s="65">
        <v>19</v>
      </c>
      <c r="D15" s="65">
        <f t="shared" si="0"/>
        <v>44</v>
      </c>
      <c r="E15" s="65">
        <v>14</v>
      </c>
      <c r="F15" s="65">
        <v>8</v>
      </c>
    </row>
    <row r="16" spans="1:6" ht="15.75">
      <c r="A16" s="48" t="s">
        <v>141</v>
      </c>
      <c r="B16" s="65">
        <v>59</v>
      </c>
      <c r="C16" s="65">
        <v>198</v>
      </c>
      <c r="D16" s="65">
        <f t="shared" si="0"/>
        <v>-139</v>
      </c>
      <c r="E16" s="65">
        <v>7</v>
      </c>
      <c r="F16" s="65">
        <v>77</v>
      </c>
    </row>
    <row r="17" spans="1:6" ht="15.75">
      <c r="A17" s="48" t="s">
        <v>167</v>
      </c>
      <c r="B17" s="65">
        <v>50</v>
      </c>
      <c r="C17" s="65">
        <v>60</v>
      </c>
      <c r="D17" s="65">
        <f t="shared" si="0"/>
        <v>-10</v>
      </c>
      <c r="E17" s="65">
        <v>7</v>
      </c>
      <c r="F17" s="65">
        <v>22</v>
      </c>
    </row>
    <row r="18" spans="1:6" ht="31.5">
      <c r="A18" s="48" t="s">
        <v>189</v>
      </c>
      <c r="B18" s="65">
        <v>47</v>
      </c>
      <c r="C18" s="65">
        <v>63</v>
      </c>
      <c r="D18" s="65">
        <f t="shared" si="0"/>
        <v>-16</v>
      </c>
      <c r="E18" s="65">
        <v>6</v>
      </c>
      <c r="F18" s="65">
        <v>24</v>
      </c>
    </row>
    <row r="19" spans="1:6" ht="15.75">
      <c r="A19" s="48" t="s">
        <v>115</v>
      </c>
      <c r="B19" s="65">
        <v>43</v>
      </c>
      <c r="C19" s="65">
        <v>72</v>
      </c>
      <c r="D19" s="65">
        <f t="shared" si="0"/>
        <v>-29</v>
      </c>
      <c r="E19" s="65">
        <v>9</v>
      </c>
      <c r="F19" s="65">
        <v>29</v>
      </c>
    </row>
    <row r="20" spans="1:6" ht="15.75">
      <c r="A20" s="48" t="s">
        <v>219</v>
      </c>
      <c r="B20" s="65">
        <v>42</v>
      </c>
      <c r="C20" s="121">
        <v>36</v>
      </c>
      <c r="D20" s="65">
        <f t="shared" si="0"/>
        <v>6</v>
      </c>
      <c r="E20" s="65">
        <v>3</v>
      </c>
      <c r="F20" s="65">
        <v>10</v>
      </c>
    </row>
    <row r="21" spans="1:6" ht="15.75">
      <c r="A21" s="48" t="s">
        <v>160</v>
      </c>
      <c r="B21" s="65">
        <v>38</v>
      </c>
      <c r="C21" s="65">
        <v>34</v>
      </c>
      <c r="D21" s="65">
        <f t="shared" si="0"/>
        <v>4</v>
      </c>
      <c r="E21" s="65">
        <v>5</v>
      </c>
      <c r="F21" s="65">
        <v>11</v>
      </c>
    </row>
    <row r="22" spans="1:6" ht="31.5">
      <c r="A22" s="48" t="s">
        <v>166</v>
      </c>
      <c r="B22" s="65">
        <v>37</v>
      </c>
      <c r="C22" s="65">
        <v>76</v>
      </c>
      <c r="D22" s="65">
        <f t="shared" si="0"/>
        <v>-39</v>
      </c>
      <c r="E22" s="65">
        <v>3</v>
      </c>
      <c r="F22" s="65">
        <v>38</v>
      </c>
    </row>
    <row r="23" spans="1:6" ht="15.75">
      <c r="A23" s="48" t="s">
        <v>242</v>
      </c>
      <c r="B23" s="65">
        <v>36</v>
      </c>
      <c r="C23" s="65">
        <v>117</v>
      </c>
      <c r="D23" s="65">
        <f t="shared" si="0"/>
        <v>-81</v>
      </c>
      <c r="E23" s="65">
        <v>6</v>
      </c>
      <c r="F23" s="65">
        <v>46</v>
      </c>
    </row>
    <row r="24" spans="1:6" ht="18.75">
      <c r="A24" s="143" t="s">
        <v>3</v>
      </c>
      <c r="B24" s="143"/>
      <c r="C24" s="143"/>
      <c r="D24" s="143"/>
      <c r="E24" s="143"/>
      <c r="F24" s="143"/>
    </row>
    <row r="25" spans="1:6" ht="15" customHeight="1">
      <c r="A25" s="48" t="s">
        <v>168</v>
      </c>
      <c r="B25" s="65">
        <v>262</v>
      </c>
      <c r="C25" s="65">
        <v>338</v>
      </c>
      <c r="D25" s="65">
        <f aca="true" t="shared" si="1" ref="D25:D39">B25-C25</f>
        <v>-76</v>
      </c>
      <c r="E25" s="65">
        <v>39</v>
      </c>
      <c r="F25" s="65">
        <v>139</v>
      </c>
    </row>
    <row r="26" spans="1:6" ht="32.25" customHeight="1">
      <c r="A26" s="48" t="s">
        <v>170</v>
      </c>
      <c r="B26" s="65">
        <v>239</v>
      </c>
      <c r="C26" s="65">
        <v>131</v>
      </c>
      <c r="D26" s="65">
        <f t="shared" si="1"/>
        <v>108</v>
      </c>
      <c r="E26" s="65">
        <v>52</v>
      </c>
      <c r="F26" s="65">
        <v>52</v>
      </c>
    </row>
    <row r="27" spans="1:6" ht="31.5">
      <c r="A27" s="48" t="s">
        <v>146</v>
      </c>
      <c r="B27" s="65">
        <v>167</v>
      </c>
      <c r="C27" s="65">
        <v>8</v>
      </c>
      <c r="D27" s="65">
        <f t="shared" si="1"/>
        <v>159</v>
      </c>
      <c r="E27" s="65">
        <v>66</v>
      </c>
      <c r="F27" s="65">
        <v>4</v>
      </c>
    </row>
    <row r="28" spans="1:6" ht="31.5">
      <c r="A28" s="48" t="s">
        <v>103</v>
      </c>
      <c r="B28" s="65">
        <v>163</v>
      </c>
      <c r="C28" s="65">
        <v>71</v>
      </c>
      <c r="D28" s="65">
        <f t="shared" si="1"/>
        <v>92</v>
      </c>
      <c r="E28" s="65">
        <v>39</v>
      </c>
      <c r="F28" s="65">
        <v>32</v>
      </c>
    </row>
    <row r="29" spans="1:6" ht="15.75">
      <c r="A29" s="48" t="s">
        <v>221</v>
      </c>
      <c r="B29" s="65">
        <v>158</v>
      </c>
      <c r="C29" s="65">
        <v>39</v>
      </c>
      <c r="D29" s="65">
        <f t="shared" si="1"/>
        <v>119</v>
      </c>
      <c r="E29" s="65">
        <v>5</v>
      </c>
      <c r="F29" s="65">
        <v>17</v>
      </c>
    </row>
    <row r="30" spans="1:6" ht="15.75">
      <c r="A30" s="48" t="s">
        <v>220</v>
      </c>
      <c r="B30" s="65">
        <v>148</v>
      </c>
      <c r="C30" s="65">
        <v>13</v>
      </c>
      <c r="D30" s="65">
        <f t="shared" si="1"/>
        <v>135</v>
      </c>
      <c r="E30" s="65">
        <v>3</v>
      </c>
      <c r="F30" s="65">
        <v>6</v>
      </c>
    </row>
    <row r="31" spans="1:6" ht="15.75">
      <c r="A31" s="48" t="s">
        <v>106</v>
      </c>
      <c r="B31" s="65">
        <v>147</v>
      </c>
      <c r="C31" s="65">
        <v>218</v>
      </c>
      <c r="D31" s="65">
        <f t="shared" si="1"/>
        <v>-71</v>
      </c>
      <c r="E31" s="65">
        <v>11</v>
      </c>
      <c r="F31" s="65">
        <v>82</v>
      </c>
    </row>
    <row r="32" spans="1:6" ht="15.75">
      <c r="A32" s="48" t="s">
        <v>84</v>
      </c>
      <c r="B32" s="65">
        <v>116</v>
      </c>
      <c r="C32" s="65">
        <v>85</v>
      </c>
      <c r="D32" s="65">
        <f t="shared" si="1"/>
        <v>31</v>
      </c>
      <c r="E32" s="65">
        <v>23</v>
      </c>
      <c r="F32" s="65">
        <v>29</v>
      </c>
    </row>
    <row r="33" spans="1:6" ht="15.75" customHeight="1">
      <c r="A33" s="48" t="s">
        <v>169</v>
      </c>
      <c r="B33" s="65">
        <v>110</v>
      </c>
      <c r="C33" s="65">
        <v>39</v>
      </c>
      <c r="D33" s="65">
        <f t="shared" si="1"/>
        <v>71</v>
      </c>
      <c r="E33" s="65">
        <v>22</v>
      </c>
      <c r="F33" s="65">
        <v>16</v>
      </c>
    </row>
    <row r="34" spans="1:6" ht="15.75" customHeight="1">
      <c r="A34" s="48" t="s">
        <v>117</v>
      </c>
      <c r="B34" s="65">
        <v>108</v>
      </c>
      <c r="C34" s="65">
        <v>43</v>
      </c>
      <c r="D34" s="65">
        <f t="shared" si="1"/>
        <v>65</v>
      </c>
      <c r="E34" s="65">
        <v>18</v>
      </c>
      <c r="F34" s="65">
        <v>15</v>
      </c>
    </row>
    <row r="35" spans="1:6" ht="15.75">
      <c r="A35" s="48" t="s">
        <v>145</v>
      </c>
      <c r="B35" s="65">
        <v>83</v>
      </c>
      <c r="C35" s="65">
        <v>43</v>
      </c>
      <c r="D35" s="65">
        <f t="shared" si="1"/>
        <v>40</v>
      </c>
      <c r="E35" s="65">
        <v>21</v>
      </c>
      <c r="F35" s="65">
        <v>17</v>
      </c>
    </row>
    <row r="36" spans="1:6" ht="15.75">
      <c r="A36" s="48" t="s">
        <v>144</v>
      </c>
      <c r="B36" s="65">
        <v>73</v>
      </c>
      <c r="C36" s="65">
        <v>120</v>
      </c>
      <c r="D36" s="65">
        <f t="shared" si="1"/>
        <v>-47</v>
      </c>
      <c r="E36" s="65">
        <v>11</v>
      </c>
      <c r="F36" s="65">
        <v>42</v>
      </c>
    </row>
    <row r="37" spans="1:6" ht="15" customHeight="1">
      <c r="A37" s="48" t="s">
        <v>116</v>
      </c>
      <c r="B37" s="65">
        <v>72</v>
      </c>
      <c r="C37" s="65">
        <v>116</v>
      </c>
      <c r="D37" s="65">
        <f t="shared" si="1"/>
        <v>-44</v>
      </c>
      <c r="E37" s="65">
        <v>9</v>
      </c>
      <c r="F37" s="65">
        <v>56</v>
      </c>
    </row>
    <row r="38" spans="1:6" ht="15" customHeight="1">
      <c r="A38" s="48" t="s">
        <v>147</v>
      </c>
      <c r="B38" s="65">
        <v>66</v>
      </c>
      <c r="C38" s="65">
        <v>1</v>
      </c>
      <c r="D38" s="65">
        <f t="shared" si="1"/>
        <v>65</v>
      </c>
      <c r="E38" s="65">
        <v>27</v>
      </c>
      <c r="F38" s="65">
        <v>0</v>
      </c>
    </row>
    <row r="39" spans="1:6" ht="15" customHeight="1">
      <c r="A39" s="48" t="s">
        <v>148</v>
      </c>
      <c r="B39" s="65">
        <v>51</v>
      </c>
      <c r="C39" s="65">
        <v>22</v>
      </c>
      <c r="D39" s="65">
        <f t="shared" si="1"/>
        <v>29</v>
      </c>
      <c r="E39" s="65">
        <v>9</v>
      </c>
      <c r="F39" s="65">
        <v>8</v>
      </c>
    </row>
    <row r="40" spans="1:6" ht="18.75">
      <c r="A40" s="143" t="s">
        <v>2</v>
      </c>
      <c r="B40" s="143"/>
      <c r="C40" s="143"/>
      <c r="D40" s="143"/>
      <c r="E40" s="143"/>
      <c r="F40" s="143"/>
    </row>
    <row r="41" spans="1:6" ht="15.75">
      <c r="A41" s="122" t="s">
        <v>62</v>
      </c>
      <c r="B41" s="65">
        <v>799</v>
      </c>
      <c r="C41" s="65">
        <v>711</v>
      </c>
      <c r="D41" s="65">
        <f aca="true" t="shared" si="2" ref="D41:D55">B41-C41</f>
        <v>88</v>
      </c>
      <c r="E41" s="65">
        <v>113</v>
      </c>
      <c r="F41" s="65">
        <v>255</v>
      </c>
    </row>
    <row r="42" spans="1:6" ht="15.75" customHeight="1">
      <c r="A42" s="122" t="s">
        <v>73</v>
      </c>
      <c r="B42" s="65">
        <v>327</v>
      </c>
      <c r="C42" s="65">
        <v>331</v>
      </c>
      <c r="D42" s="65">
        <f t="shared" si="2"/>
        <v>-4</v>
      </c>
      <c r="E42" s="65">
        <v>44</v>
      </c>
      <c r="F42" s="65">
        <v>129</v>
      </c>
    </row>
    <row r="43" spans="1:6" ht="15.75">
      <c r="A43" s="122" t="s">
        <v>76</v>
      </c>
      <c r="B43" s="65">
        <v>301</v>
      </c>
      <c r="C43" s="65">
        <v>148</v>
      </c>
      <c r="D43" s="65">
        <f t="shared" si="2"/>
        <v>153</v>
      </c>
      <c r="E43" s="65">
        <v>49</v>
      </c>
      <c r="F43" s="65">
        <v>71</v>
      </c>
    </row>
    <row r="44" spans="1:6" ht="15.75">
      <c r="A44" s="122" t="s">
        <v>121</v>
      </c>
      <c r="B44" s="65">
        <v>100</v>
      </c>
      <c r="C44" s="65">
        <v>20</v>
      </c>
      <c r="D44" s="65">
        <f t="shared" si="2"/>
        <v>80</v>
      </c>
      <c r="E44" s="65">
        <v>29</v>
      </c>
      <c r="F44" s="65">
        <v>5</v>
      </c>
    </row>
    <row r="45" spans="1:6" ht="15.75">
      <c r="A45" s="122" t="s">
        <v>118</v>
      </c>
      <c r="B45" s="65">
        <v>97</v>
      </c>
      <c r="C45" s="65">
        <v>71</v>
      </c>
      <c r="D45" s="65">
        <f t="shared" si="2"/>
        <v>26</v>
      </c>
      <c r="E45" s="65">
        <v>21</v>
      </c>
      <c r="F45" s="65">
        <v>26</v>
      </c>
    </row>
    <row r="46" spans="1:6" ht="15.75">
      <c r="A46" s="122" t="s">
        <v>149</v>
      </c>
      <c r="B46" s="65">
        <v>83</v>
      </c>
      <c r="C46" s="65">
        <v>14</v>
      </c>
      <c r="D46" s="65">
        <f t="shared" si="2"/>
        <v>69</v>
      </c>
      <c r="E46" s="65">
        <v>18</v>
      </c>
      <c r="F46" s="65">
        <v>8</v>
      </c>
    </row>
    <row r="47" spans="1:6" ht="15.75">
      <c r="A47" s="122" t="s">
        <v>122</v>
      </c>
      <c r="B47" s="65">
        <v>82</v>
      </c>
      <c r="C47" s="65">
        <v>71</v>
      </c>
      <c r="D47" s="65">
        <f t="shared" si="2"/>
        <v>11</v>
      </c>
      <c r="E47" s="65">
        <v>11</v>
      </c>
      <c r="F47" s="65">
        <v>28</v>
      </c>
    </row>
    <row r="48" spans="1:6" ht="15.75">
      <c r="A48" s="122" t="s">
        <v>125</v>
      </c>
      <c r="B48" s="65">
        <v>80</v>
      </c>
      <c r="C48" s="65">
        <v>20</v>
      </c>
      <c r="D48" s="65">
        <f t="shared" si="2"/>
        <v>60</v>
      </c>
      <c r="E48" s="65">
        <v>41</v>
      </c>
      <c r="F48" s="65">
        <v>10</v>
      </c>
    </row>
    <row r="49" spans="1:6" ht="15.75">
      <c r="A49" s="122" t="s">
        <v>123</v>
      </c>
      <c r="B49" s="65">
        <v>75</v>
      </c>
      <c r="C49" s="65">
        <v>59</v>
      </c>
      <c r="D49" s="65">
        <f t="shared" si="2"/>
        <v>16</v>
      </c>
      <c r="E49" s="65">
        <v>20</v>
      </c>
      <c r="F49" s="65">
        <v>21</v>
      </c>
    </row>
    <row r="50" spans="1:6" ht="15.75">
      <c r="A50" s="122" t="s">
        <v>120</v>
      </c>
      <c r="B50" s="65">
        <v>61</v>
      </c>
      <c r="C50" s="65">
        <v>56</v>
      </c>
      <c r="D50" s="65">
        <f t="shared" si="2"/>
        <v>5</v>
      </c>
      <c r="E50" s="65">
        <v>9</v>
      </c>
      <c r="F50" s="65">
        <v>19</v>
      </c>
    </row>
    <row r="51" spans="1:6" ht="15.75">
      <c r="A51" s="122" t="s">
        <v>124</v>
      </c>
      <c r="B51" s="65">
        <v>61</v>
      </c>
      <c r="C51" s="65">
        <v>93</v>
      </c>
      <c r="D51" s="65">
        <f t="shared" si="2"/>
        <v>-32</v>
      </c>
      <c r="E51" s="65">
        <v>3</v>
      </c>
      <c r="F51" s="65">
        <v>39</v>
      </c>
    </row>
    <row r="52" spans="1:6" ht="15.75">
      <c r="A52" s="122" t="s">
        <v>119</v>
      </c>
      <c r="B52" s="65">
        <v>58</v>
      </c>
      <c r="C52" s="65">
        <v>39</v>
      </c>
      <c r="D52" s="65">
        <f t="shared" si="2"/>
        <v>19</v>
      </c>
      <c r="E52" s="65">
        <v>16</v>
      </c>
      <c r="F52" s="65">
        <v>14</v>
      </c>
    </row>
    <row r="53" spans="1:6" ht="15.75">
      <c r="A53" s="122" t="s">
        <v>222</v>
      </c>
      <c r="B53" s="65">
        <v>52</v>
      </c>
      <c r="C53" s="65">
        <v>12</v>
      </c>
      <c r="D53" s="65">
        <f t="shared" si="2"/>
        <v>40</v>
      </c>
      <c r="E53" s="65">
        <v>3</v>
      </c>
      <c r="F53" s="65">
        <v>4</v>
      </c>
    </row>
    <row r="54" spans="1:6" ht="15.75">
      <c r="A54" s="122" t="s">
        <v>190</v>
      </c>
      <c r="B54" s="65">
        <v>46</v>
      </c>
      <c r="C54" s="65">
        <v>5</v>
      </c>
      <c r="D54" s="65">
        <f t="shared" si="2"/>
        <v>41</v>
      </c>
      <c r="E54" s="65">
        <v>10</v>
      </c>
      <c r="F54" s="65">
        <v>2</v>
      </c>
    </row>
    <row r="55" spans="1:6" ht="15.75">
      <c r="A55" s="122" t="s">
        <v>243</v>
      </c>
      <c r="B55" s="65">
        <v>46</v>
      </c>
      <c r="C55" s="65">
        <v>29</v>
      </c>
      <c r="D55" s="65">
        <f t="shared" si="2"/>
        <v>17</v>
      </c>
      <c r="E55" s="65">
        <v>18</v>
      </c>
      <c r="F55" s="65">
        <v>6</v>
      </c>
    </row>
    <row r="56" spans="1:6" ht="18.75">
      <c r="A56" s="143" t="s">
        <v>1</v>
      </c>
      <c r="B56" s="143"/>
      <c r="C56" s="143"/>
      <c r="D56" s="143"/>
      <c r="E56" s="143"/>
      <c r="F56" s="143"/>
    </row>
    <row r="57" spans="1:6" ht="15.75">
      <c r="A57" s="48" t="s">
        <v>75</v>
      </c>
      <c r="B57" s="65">
        <v>309</v>
      </c>
      <c r="C57" s="65">
        <v>271</v>
      </c>
      <c r="D57" s="65">
        <f aca="true" t="shared" si="3" ref="D57:D71">B57-C57</f>
        <v>38</v>
      </c>
      <c r="E57" s="65">
        <v>46</v>
      </c>
      <c r="F57" s="65">
        <v>103</v>
      </c>
    </row>
    <row r="58" spans="1:6" ht="15.75">
      <c r="A58" s="48" t="s">
        <v>128</v>
      </c>
      <c r="B58" s="65">
        <v>207</v>
      </c>
      <c r="C58" s="65">
        <v>66</v>
      </c>
      <c r="D58" s="65">
        <f t="shared" si="3"/>
        <v>141</v>
      </c>
      <c r="E58" s="65">
        <v>13</v>
      </c>
      <c r="F58" s="65">
        <v>28</v>
      </c>
    </row>
    <row r="59" spans="1:6" ht="15.75">
      <c r="A59" s="48" t="s">
        <v>87</v>
      </c>
      <c r="B59" s="65">
        <v>151</v>
      </c>
      <c r="C59" s="65">
        <v>199</v>
      </c>
      <c r="D59" s="65">
        <f t="shared" si="3"/>
        <v>-48</v>
      </c>
      <c r="E59" s="65">
        <v>19</v>
      </c>
      <c r="F59" s="65">
        <v>86</v>
      </c>
    </row>
    <row r="60" spans="1:6" ht="15.75">
      <c r="A60" s="48" t="s">
        <v>104</v>
      </c>
      <c r="B60" s="65">
        <v>144</v>
      </c>
      <c r="C60" s="65">
        <v>156</v>
      </c>
      <c r="D60" s="65">
        <f t="shared" si="3"/>
        <v>-12</v>
      </c>
      <c r="E60" s="65">
        <v>31</v>
      </c>
      <c r="F60" s="65">
        <v>70</v>
      </c>
    </row>
    <row r="61" spans="1:6" ht="15.75">
      <c r="A61" s="48" t="s">
        <v>126</v>
      </c>
      <c r="B61" s="65">
        <v>103</v>
      </c>
      <c r="C61" s="65">
        <v>93</v>
      </c>
      <c r="D61" s="65">
        <f t="shared" si="3"/>
        <v>10</v>
      </c>
      <c r="E61" s="65">
        <v>5</v>
      </c>
      <c r="F61" s="65">
        <v>39</v>
      </c>
    </row>
    <row r="62" spans="1:6" ht="32.25" customHeight="1">
      <c r="A62" s="48" t="s">
        <v>150</v>
      </c>
      <c r="B62" s="65">
        <v>82</v>
      </c>
      <c r="C62" s="65">
        <v>121</v>
      </c>
      <c r="D62" s="65">
        <f t="shared" si="3"/>
        <v>-39</v>
      </c>
      <c r="E62" s="65">
        <v>7</v>
      </c>
      <c r="F62" s="65">
        <v>33</v>
      </c>
    </row>
    <row r="63" spans="1:6" ht="15.75">
      <c r="A63" s="48" t="s">
        <v>127</v>
      </c>
      <c r="B63" s="65">
        <v>78</v>
      </c>
      <c r="C63" s="65">
        <v>61</v>
      </c>
      <c r="D63" s="65">
        <f t="shared" si="3"/>
        <v>17</v>
      </c>
      <c r="E63" s="65">
        <v>9</v>
      </c>
      <c r="F63" s="65">
        <v>30</v>
      </c>
    </row>
    <row r="64" spans="1:6" ht="31.5">
      <c r="A64" s="48" t="s">
        <v>223</v>
      </c>
      <c r="B64" s="65">
        <v>62</v>
      </c>
      <c r="C64" s="65">
        <v>9</v>
      </c>
      <c r="D64" s="65">
        <f t="shared" si="3"/>
        <v>53</v>
      </c>
      <c r="E64" s="65">
        <v>1</v>
      </c>
      <c r="F64" s="65">
        <v>3</v>
      </c>
    </row>
    <row r="65" spans="1:6" ht="15.75">
      <c r="A65" s="48" t="s">
        <v>129</v>
      </c>
      <c r="B65" s="65">
        <v>53</v>
      </c>
      <c r="C65" s="65">
        <v>71</v>
      </c>
      <c r="D65" s="65">
        <f t="shared" si="3"/>
        <v>-18</v>
      </c>
      <c r="E65" s="65">
        <v>5</v>
      </c>
      <c r="F65" s="65">
        <v>36</v>
      </c>
    </row>
    <row r="66" spans="1:6" ht="31.5">
      <c r="A66" s="48" t="s">
        <v>130</v>
      </c>
      <c r="B66" s="65">
        <v>36</v>
      </c>
      <c r="C66" s="65">
        <v>74</v>
      </c>
      <c r="D66" s="65">
        <f t="shared" si="3"/>
        <v>-38</v>
      </c>
      <c r="E66" s="65">
        <v>4</v>
      </c>
      <c r="F66" s="65">
        <v>31</v>
      </c>
    </row>
    <row r="67" spans="1:6" ht="17.25" customHeight="1">
      <c r="A67" s="48" t="s">
        <v>225</v>
      </c>
      <c r="B67" s="65">
        <v>32</v>
      </c>
      <c r="C67" s="65">
        <v>34</v>
      </c>
      <c r="D67" s="65">
        <f t="shared" si="3"/>
        <v>-2</v>
      </c>
      <c r="E67" s="65">
        <v>4</v>
      </c>
      <c r="F67" s="65">
        <v>17</v>
      </c>
    </row>
    <row r="68" spans="1:6" ht="36" customHeight="1">
      <c r="A68" s="48" t="s">
        <v>171</v>
      </c>
      <c r="B68" s="65">
        <v>32</v>
      </c>
      <c r="C68" s="65">
        <v>63</v>
      </c>
      <c r="D68" s="65">
        <f t="shared" si="3"/>
        <v>-31</v>
      </c>
      <c r="E68" s="65">
        <v>6</v>
      </c>
      <c r="F68" s="65">
        <v>22</v>
      </c>
    </row>
    <row r="69" spans="1:6" ht="15.75">
      <c r="A69" s="48" t="s">
        <v>224</v>
      </c>
      <c r="B69" s="65">
        <v>31</v>
      </c>
      <c r="C69" s="65">
        <v>18</v>
      </c>
      <c r="D69" s="65">
        <f t="shared" si="3"/>
        <v>13</v>
      </c>
      <c r="E69" s="65">
        <v>2</v>
      </c>
      <c r="F69" s="65">
        <v>6</v>
      </c>
    </row>
    <row r="70" spans="1:6" ht="15.75">
      <c r="A70" s="48" t="s">
        <v>131</v>
      </c>
      <c r="B70" s="65">
        <v>29</v>
      </c>
      <c r="C70" s="65">
        <v>73</v>
      </c>
      <c r="D70" s="65">
        <f t="shared" si="3"/>
        <v>-44</v>
      </c>
      <c r="E70" s="65">
        <v>0</v>
      </c>
      <c r="F70" s="65">
        <v>29</v>
      </c>
    </row>
    <row r="71" spans="1:6" ht="15.75">
      <c r="A71" s="48" t="s">
        <v>244</v>
      </c>
      <c r="B71" s="65">
        <v>28</v>
      </c>
      <c r="C71" s="65">
        <v>30</v>
      </c>
      <c r="D71" s="65">
        <f t="shared" si="3"/>
        <v>-2</v>
      </c>
      <c r="E71" s="65">
        <v>1</v>
      </c>
      <c r="F71" s="65">
        <v>9</v>
      </c>
    </row>
    <row r="72" spans="1:6" ht="18.75">
      <c r="A72" s="143" t="s">
        <v>5</v>
      </c>
      <c r="B72" s="143"/>
      <c r="C72" s="143"/>
      <c r="D72" s="143"/>
      <c r="E72" s="143"/>
      <c r="F72" s="143"/>
    </row>
    <row r="73" spans="1:6" ht="15.75">
      <c r="A73" s="48" t="s">
        <v>64</v>
      </c>
      <c r="B73" s="65">
        <v>882</v>
      </c>
      <c r="C73" s="65">
        <v>671</v>
      </c>
      <c r="D73" s="65">
        <f aca="true" t="shared" si="4" ref="D73:D87">B73-C73</f>
        <v>211</v>
      </c>
      <c r="E73" s="65">
        <v>124</v>
      </c>
      <c r="F73" s="65">
        <v>231</v>
      </c>
    </row>
    <row r="74" spans="1:6" ht="31.5">
      <c r="A74" s="48" t="s">
        <v>93</v>
      </c>
      <c r="B74" s="65">
        <v>841</v>
      </c>
      <c r="C74" s="65">
        <v>670</v>
      </c>
      <c r="D74" s="65">
        <f t="shared" si="4"/>
        <v>171</v>
      </c>
      <c r="E74" s="65">
        <v>100</v>
      </c>
      <c r="F74" s="65">
        <v>207</v>
      </c>
    </row>
    <row r="75" spans="1:6" ht="15.75">
      <c r="A75" s="48" t="s">
        <v>65</v>
      </c>
      <c r="B75" s="65">
        <v>699</v>
      </c>
      <c r="C75" s="65">
        <v>456</v>
      </c>
      <c r="D75" s="65">
        <f t="shared" si="4"/>
        <v>243</v>
      </c>
      <c r="E75" s="65">
        <v>94</v>
      </c>
      <c r="F75" s="65">
        <v>123</v>
      </c>
    </row>
    <row r="76" spans="1:6" ht="15.75">
      <c r="A76" s="48" t="s">
        <v>97</v>
      </c>
      <c r="B76" s="65">
        <v>498</v>
      </c>
      <c r="C76" s="65">
        <v>461</v>
      </c>
      <c r="D76" s="65">
        <f t="shared" si="4"/>
        <v>37</v>
      </c>
      <c r="E76" s="65">
        <v>43</v>
      </c>
      <c r="F76" s="65">
        <v>167</v>
      </c>
    </row>
    <row r="77" spans="1:6" ht="63">
      <c r="A77" s="48" t="s">
        <v>102</v>
      </c>
      <c r="B77" s="65">
        <v>270</v>
      </c>
      <c r="C77" s="65">
        <v>195</v>
      </c>
      <c r="D77" s="65">
        <f t="shared" si="4"/>
        <v>75</v>
      </c>
      <c r="E77" s="65">
        <v>34</v>
      </c>
      <c r="F77" s="65">
        <v>104</v>
      </c>
    </row>
    <row r="78" spans="1:6" ht="31.5">
      <c r="A78" s="48" t="s">
        <v>67</v>
      </c>
      <c r="B78" s="65">
        <v>265</v>
      </c>
      <c r="C78" s="65">
        <v>389</v>
      </c>
      <c r="D78" s="65">
        <f t="shared" si="4"/>
        <v>-124</v>
      </c>
      <c r="E78" s="65">
        <v>30</v>
      </c>
      <c r="F78" s="65">
        <v>152</v>
      </c>
    </row>
    <row r="79" spans="1:6" ht="15.75">
      <c r="A79" s="48" t="s">
        <v>177</v>
      </c>
      <c r="B79" s="65">
        <v>198</v>
      </c>
      <c r="C79" s="65">
        <v>37</v>
      </c>
      <c r="D79" s="65">
        <f t="shared" si="4"/>
        <v>161</v>
      </c>
      <c r="E79" s="65">
        <v>15</v>
      </c>
      <c r="F79" s="65">
        <v>14</v>
      </c>
    </row>
    <row r="80" spans="1:6" ht="20.25" customHeight="1">
      <c r="A80" s="48" t="s">
        <v>83</v>
      </c>
      <c r="B80" s="65">
        <v>197</v>
      </c>
      <c r="C80" s="65">
        <v>107</v>
      </c>
      <c r="D80" s="65">
        <f t="shared" si="4"/>
        <v>90</v>
      </c>
      <c r="E80" s="65">
        <v>33</v>
      </c>
      <c r="F80" s="65">
        <v>38</v>
      </c>
    </row>
    <row r="81" spans="1:6" ht="15.75" customHeight="1">
      <c r="A81" s="48" t="s">
        <v>81</v>
      </c>
      <c r="B81" s="65">
        <v>167</v>
      </c>
      <c r="C81" s="65">
        <v>57</v>
      </c>
      <c r="D81" s="65">
        <f t="shared" si="4"/>
        <v>110</v>
      </c>
      <c r="E81" s="65">
        <v>39</v>
      </c>
      <c r="F81" s="65">
        <v>21</v>
      </c>
    </row>
    <row r="82" spans="1:6" ht="15.75">
      <c r="A82" s="48" t="s">
        <v>132</v>
      </c>
      <c r="B82" s="65">
        <v>104</v>
      </c>
      <c r="C82" s="65">
        <v>66</v>
      </c>
      <c r="D82" s="65">
        <f t="shared" si="4"/>
        <v>38</v>
      </c>
      <c r="E82" s="65">
        <v>31</v>
      </c>
      <c r="F82" s="65">
        <v>21</v>
      </c>
    </row>
    <row r="83" spans="1:6" ht="15.75">
      <c r="A83" s="48" t="s">
        <v>179</v>
      </c>
      <c r="B83" s="65">
        <v>94</v>
      </c>
      <c r="C83" s="65">
        <v>11</v>
      </c>
      <c r="D83" s="65">
        <f t="shared" si="4"/>
        <v>83</v>
      </c>
      <c r="E83" s="65">
        <v>32</v>
      </c>
      <c r="F83" s="65">
        <v>3</v>
      </c>
    </row>
    <row r="84" spans="1:6" ht="15.75">
      <c r="A84" s="48" t="s">
        <v>133</v>
      </c>
      <c r="B84" s="65">
        <v>79</v>
      </c>
      <c r="C84" s="65">
        <v>63</v>
      </c>
      <c r="D84" s="65">
        <f t="shared" si="4"/>
        <v>16</v>
      </c>
      <c r="E84" s="65">
        <v>29</v>
      </c>
      <c r="F84" s="65">
        <v>20</v>
      </c>
    </row>
    <row r="85" spans="1:6" ht="31.5">
      <c r="A85" s="48" t="s">
        <v>245</v>
      </c>
      <c r="B85" s="65">
        <v>74</v>
      </c>
      <c r="C85" s="65">
        <v>34</v>
      </c>
      <c r="D85" s="65">
        <f t="shared" si="4"/>
        <v>40</v>
      </c>
      <c r="E85" s="65">
        <v>45</v>
      </c>
      <c r="F85" s="65">
        <v>8</v>
      </c>
    </row>
    <row r="86" spans="1:6" ht="15.75">
      <c r="A86" s="48" t="s">
        <v>194</v>
      </c>
      <c r="B86" s="65">
        <v>74</v>
      </c>
      <c r="C86" s="65">
        <v>207</v>
      </c>
      <c r="D86" s="65">
        <f t="shared" si="4"/>
        <v>-133</v>
      </c>
      <c r="E86" s="65">
        <v>42</v>
      </c>
      <c r="F86" s="65">
        <v>91</v>
      </c>
    </row>
    <row r="87" spans="1:6" ht="15.75">
      <c r="A87" s="48" t="s">
        <v>178</v>
      </c>
      <c r="B87" s="65">
        <v>70</v>
      </c>
      <c r="C87" s="65">
        <v>42</v>
      </c>
      <c r="D87" s="65">
        <f t="shared" si="4"/>
        <v>28</v>
      </c>
      <c r="E87" s="65">
        <v>12</v>
      </c>
      <c r="F87" s="65">
        <v>19</v>
      </c>
    </row>
    <row r="88" spans="1:6" ht="18.75">
      <c r="A88" s="143" t="s">
        <v>134</v>
      </c>
      <c r="B88" s="143"/>
      <c r="C88" s="143"/>
      <c r="D88" s="143"/>
      <c r="E88" s="143"/>
      <c r="F88" s="143"/>
    </row>
    <row r="89" spans="1:6" ht="63">
      <c r="A89" s="48" t="s">
        <v>66</v>
      </c>
      <c r="B89" s="65">
        <v>341</v>
      </c>
      <c r="C89" s="65">
        <v>285</v>
      </c>
      <c r="D89" s="65">
        <f aca="true" t="shared" si="5" ref="D89:D103">B89-C89</f>
        <v>56</v>
      </c>
      <c r="E89" s="65">
        <v>2</v>
      </c>
      <c r="F89" s="65">
        <v>26</v>
      </c>
    </row>
    <row r="90" spans="1:6" ht="15.75">
      <c r="A90" s="48" t="s">
        <v>80</v>
      </c>
      <c r="B90" s="65">
        <v>219</v>
      </c>
      <c r="C90" s="65">
        <v>48</v>
      </c>
      <c r="D90" s="65">
        <f t="shared" si="5"/>
        <v>171</v>
      </c>
      <c r="E90" s="65">
        <v>119</v>
      </c>
      <c r="F90" s="65">
        <v>16</v>
      </c>
    </row>
    <row r="91" spans="1:6" ht="15.75">
      <c r="A91" s="48" t="s">
        <v>161</v>
      </c>
      <c r="B91" s="65">
        <v>83</v>
      </c>
      <c r="C91" s="65">
        <v>16</v>
      </c>
      <c r="D91" s="65">
        <f t="shared" si="5"/>
        <v>67</v>
      </c>
      <c r="E91" s="65">
        <v>10</v>
      </c>
      <c r="F91" s="65">
        <v>6</v>
      </c>
    </row>
    <row r="92" spans="1:6" ht="16.5" customHeight="1">
      <c r="A92" s="48" t="s">
        <v>191</v>
      </c>
      <c r="B92" s="65">
        <v>62</v>
      </c>
      <c r="C92" s="121">
        <v>4</v>
      </c>
      <c r="D92" s="65">
        <f t="shared" si="5"/>
        <v>58</v>
      </c>
      <c r="E92" s="65">
        <v>36</v>
      </c>
      <c r="F92" s="65">
        <v>1</v>
      </c>
    </row>
    <row r="93" spans="1:6" ht="15.75" customHeight="1">
      <c r="A93" s="48" t="s">
        <v>180</v>
      </c>
      <c r="B93" s="65">
        <v>58</v>
      </c>
      <c r="C93" s="65">
        <v>5</v>
      </c>
      <c r="D93" s="65">
        <f t="shared" si="5"/>
        <v>53</v>
      </c>
      <c r="E93" s="65">
        <v>3</v>
      </c>
      <c r="F93" s="65">
        <v>1</v>
      </c>
    </row>
    <row r="94" spans="1:6" ht="17.25" customHeight="1">
      <c r="A94" s="48" t="s">
        <v>153</v>
      </c>
      <c r="B94" s="65">
        <v>56</v>
      </c>
      <c r="C94" s="65">
        <v>16</v>
      </c>
      <c r="D94" s="65">
        <f t="shared" si="5"/>
        <v>40</v>
      </c>
      <c r="E94" s="65">
        <v>24</v>
      </c>
      <c r="F94" s="65">
        <v>5</v>
      </c>
    </row>
    <row r="95" spans="1:6" ht="15.75" customHeight="1">
      <c r="A95" s="48" t="s">
        <v>175</v>
      </c>
      <c r="B95" s="65">
        <v>45</v>
      </c>
      <c r="C95" s="65">
        <v>31</v>
      </c>
      <c r="D95" s="65">
        <f t="shared" si="5"/>
        <v>14</v>
      </c>
      <c r="E95" s="65">
        <v>0</v>
      </c>
      <c r="F95" s="65">
        <v>7</v>
      </c>
    </row>
    <row r="96" spans="1:6" ht="20.25" customHeight="1">
      <c r="A96" s="48" t="s">
        <v>152</v>
      </c>
      <c r="B96" s="65">
        <v>43</v>
      </c>
      <c r="C96" s="65">
        <v>38</v>
      </c>
      <c r="D96" s="65">
        <f t="shared" si="5"/>
        <v>5</v>
      </c>
      <c r="E96" s="65">
        <v>7</v>
      </c>
      <c r="F96" s="65">
        <v>14</v>
      </c>
    </row>
    <row r="97" spans="1:6" ht="31.5">
      <c r="A97" s="48" t="s">
        <v>155</v>
      </c>
      <c r="B97" s="65">
        <v>35</v>
      </c>
      <c r="C97" s="121">
        <v>34</v>
      </c>
      <c r="D97" s="65">
        <f t="shared" si="5"/>
        <v>1</v>
      </c>
      <c r="E97" s="65">
        <v>9</v>
      </c>
      <c r="F97" s="65">
        <v>12</v>
      </c>
    </row>
    <row r="98" spans="1:6" ht="31.5">
      <c r="A98" s="48" t="s">
        <v>174</v>
      </c>
      <c r="B98" s="65">
        <v>35</v>
      </c>
      <c r="C98" s="65">
        <v>41</v>
      </c>
      <c r="D98" s="65">
        <f t="shared" si="5"/>
        <v>-6</v>
      </c>
      <c r="E98" s="65">
        <v>0</v>
      </c>
      <c r="F98" s="65">
        <v>8</v>
      </c>
    </row>
    <row r="99" spans="1:6" ht="17.25" customHeight="1">
      <c r="A99" s="48" t="s">
        <v>154</v>
      </c>
      <c r="B99" s="65">
        <v>34</v>
      </c>
      <c r="C99" s="65">
        <v>17</v>
      </c>
      <c r="D99" s="65">
        <f t="shared" si="5"/>
        <v>17</v>
      </c>
      <c r="E99" s="65">
        <v>7</v>
      </c>
      <c r="F99" s="65">
        <v>2</v>
      </c>
    </row>
    <row r="100" spans="1:6" ht="15.75">
      <c r="A100" s="48" t="s">
        <v>192</v>
      </c>
      <c r="B100" s="65">
        <v>32</v>
      </c>
      <c r="C100" s="65">
        <v>27</v>
      </c>
      <c r="D100" s="65">
        <f t="shared" si="5"/>
        <v>5</v>
      </c>
      <c r="E100" s="65">
        <v>0</v>
      </c>
      <c r="F100" s="65">
        <v>0</v>
      </c>
    </row>
    <row r="101" spans="1:6" ht="31.5">
      <c r="A101" s="48" t="s">
        <v>195</v>
      </c>
      <c r="B101" s="65">
        <v>28</v>
      </c>
      <c r="C101" s="65">
        <v>8</v>
      </c>
      <c r="D101" s="65">
        <f t="shared" si="5"/>
        <v>20</v>
      </c>
      <c r="E101" s="65">
        <v>2</v>
      </c>
      <c r="F101" s="65">
        <v>2</v>
      </c>
    </row>
    <row r="102" spans="1:6" ht="15.75">
      <c r="A102" s="48" t="s">
        <v>156</v>
      </c>
      <c r="B102" s="65">
        <v>27</v>
      </c>
      <c r="C102" s="65">
        <v>43</v>
      </c>
      <c r="D102" s="65">
        <f t="shared" si="5"/>
        <v>-16</v>
      </c>
      <c r="E102" s="65">
        <v>3</v>
      </c>
      <c r="F102" s="65">
        <v>16</v>
      </c>
    </row>
    <row r="103" spans="1:6" ht="31.5">
      <c r="A103" s="48" t="s">
        <v>207</v>
      </c>
      <c r="B103" s="65">
        <v>27</v>
      </c>
      <c r="C103" s="65">
        <v>5</v>
      </c>
      <c r="D103" s="65">
        <f t="shared" si="5"/>
        <v>22</v>
      </c>
      <c r="E103" s="65">
        <v>2</v>
      </c>
      <c r="F103" s="65">
        <v>1</v>
      </c>
    </row>
    <row r="104" spans="1:6" ht="18.75">
      <c r="A104" s="143" t="s">
        <v>6</v>
      </c>
      <c r="B104" s="143"/>
      <c r="C104" s="143"/>
      <c r="D104" s="143"/>
      <c r="E104" s="143"/>
      <c r="F104" s="143"/>
    </row>
    <row r="105" spans="1:6" ht="15.75">
      <c r="A105" s="48" t="s">
        <v>95</v>
      </c>
      <c r="B105" s="65">
        <v>615</v>
      </c>
      <c r="C105" s="65">
        <v>177</v>
      </c>
      <c r="D105" s="65">
        <f aca="true" t="shared" si="6" ref="D105:D119">B105-C105</f>
        <v>438</v>
      </c>
      <c r="E105" s="65">
        <v>98</v>
      </c>
      <c r="F105" s="65">
        <v>49</v>
      </c>
    </row>
    <row r="106" spans="1:6" ht="14.25" customHeight="1">
      <c r="A106" s="48" t="s">
        <v>100</v>
      </c>
      <c r="B106" s="65">
        <v>345</v>
      </c>
      <c r="C106" s="65">
        <v>99</v>
      </c>
      <c r="D106" s="65">
        <f t="shared" si="6"/>
        <v>246</v>
      </c>
      <c r="E106" s="65">
        <v>80</v>
      </c>
      <c r="F106" s="65">
        <v>22</v>
      </c>
    </row>
    <row r="107" spans="1:6" ht="15" customHeight="1">
      <c r="A107" s="48" t="s">
        <v>70</v>
      </c>
      <c r="B107" s="65">
        <v>310</v>
      </c>
      <c r="C107" s="65">
        <v>57</v>
      </c>
      <c r="D107" s="65">
        <f t="shared" si="6"/>
        <v>253</v>
      </c>
      <c r="E107" s="65">
        <v>82</v>
      </c>
      <c r="F107" s="65">
        <v>10</v>
      </c>
    </row>
    <row r="108" spans="1:6" ht="15.75">
      <c r="A108" s="48" t="s">
        <v>68</v>
      </c>
      <c r="B108" s="65">
        <v>302</v>
      </c>
      <c r="C108" s="65">
        <v>85</v>
      </c>
      <c r="D108" s="65">
        <f t="shared" si="6"/>
        <v>217</v>
      </c>
      <c r="E108" s="65">
        <v>67</v>
      </c>
      <c r="F108" s="65">
        <v>33</v>
      </c>
    </row>
    <row r="109" spans="1:6" ht="15.75">
      <c r="A109" s="48" t="s">
        <v>78</v>
      </c>
      <c r="B109" s="65">
        <v>272</v>
      </c>
      <c r="C109" s="65">
        <v>36</v>
      </c>
      <c r="D109" s="65">
        <f t="shared" si="6"/>
        <v>236</v>
      </c>
      <c r="E109" s="65">
        <v>75</v>
      </c>
      <c r="F109" s="65">
        <v>7</v>
      </c>
    </row>
    <row r="110" spans="1:6" ht="15.75">
      <c r="A110" s="48" t="s">
        <v>101</v>
      </c>
      <c r="B110" s="65">
        <v>187</v>
      </c>
      <c r="C110" s="65">
        <v>66</v>
      </c>
      <c r="D110" s="65">
        <f t="shared" si="6"/>
        <v>121</v>
      </c>
      <c r="E110" s="65">
        <v>31</v>
      </c>
      <c r="F110" s="65">
        <v>18</v>
      </c>
    </row>
    <row r="111" spans="1:6" ht="31.5">
      <c r="A111" s="48" t="s">
        <v>105</v>
      </c>
      <c r="B111" s="65">
        <v>173</v>
      </c>
      <c r="C111" s="65">
        <v>47</v>
      </c>
      <c r="D111" s="65">
        <f t="shared" si="6"/>
        <v>126</v>
      </c>
      <c r="E111" s="65">
        <v>71</v>
      </c>
      <c r="F111" s="65">
        <v>17</v>
      </c>
    </row>
    <row r="112" spans="1:6" ht="31.5">
      <c r="A112" s="48" t="s">
        <v>86</v>
      </c>
      <c r="B112" s="65">
        <v>155</v>
      </c>
      <c r="C112" s="65">
        <v>25</v>
      </c>
      <c r="D112" s="65">
        <f t="shared" si="6"/>
        <v>130</v>
      </c>
      <c r="E112" s="65">
        <v>13</v>
      </c>
      <c r="F112" s="65">
        <v>4</v>
      </c>
    </row>
    <row r="113" spans="1:6" ht="31.5">
      <c r="A113" s="48" t="s">
        <v>151</v>
      </c>
      <c r="B113" s="65">
        <v>136</v>
      </c>
      <c r="C113" s="65">
        <v>41</v>
      </c>
      <c r="D113" s="65">
        <f t="shared" si="6"/>
        <v>95</v>
      </c>
      <c r="E113" s="65">
        <v>29</v>
      </c>
      <c r="F113" s="65">
        <v>7</v>
      </c>
    </row>
    <row r="114" spans="1:6" ht="30" customHeight="1">
      <c r="A114" s="48" t="s">
        <v>135</v>
      </c>
      <c r="B114" s="65">
        <v>135</v>
      </c>
      <c r="C114" s="65">
        <v>34</v>
      </c>
      <c r="D114" s="65">
        <f t="shared" si="6"/>
        <v>101</v>
      </c>
      <c r="E114" s="65">
        <v>28</v>
      </c>
      <c r="F114" s="65">
        <v>14</v>
      </c>
    </row>
    <row r="115" spans="1:6" ht="31.5">
      <c r="A115" s="48" t="s">
        <v>246</v>
      </c>
      <c r="B115" s="65">
        <v>134</v>
      </c>
      <c r="C115" s="65">
        <v>30</v>
      </c>
      <c r="D115" s="65">
        <f t="shared" si="6"/>
        <v>104</v>
      </c>
      <c r="E115" s="65">
        <v>79</v>
      </c>
      <c r="F115" s="65">
        <v>10</v>
      </c>
    </row>
    <row r="116" spans="1:6" ht="15.75">
      <c r="A116" s="48" t="s">
        <v>107</v>
      </c>
      <c r="B116" s="65">
        <v>126</v>
      </c>
      <c r="C116" s="65">
        <v>73</v>
      </c>
      <c r="D116" s="65">
        <f t="shared" si="6"/>
        <v>53</v>
      </c>
      <c r="E116" s="65">
        <v>34</v>
      </c>
      <c r="F116" s="65">
        <v>28</v>
      </c>
    </row>
    <row r="117" spans="1:6" ht="31.5">
      <c r="A117" s="48" t="s">
        <v>110</v>
      </c>
      <c r="B117" s="65">
        <v>120</v>
      </c>
      <c r="C117" s="65">
        <v>27</v>
      </c>
      <c r="D117" s="65">
        <f t="shared" si="6"/>
        <v>93</v>
      </c>
      <c r="E117" s="65">
        <v>21</v>
      </c>
      <c r="F117" s="65">
        <v>8</v>
      </c>
    </row>
    <row r="118" spans="1:6" ht="15.75">
      <c r="A118" s="48" t="s">
        <v>172</v>
      </c>
      <c r="B118" s="65">
        <v>106</v>
      </c>
      <c r="C118" s="65">
        <v>55</v>
      </c>
      <c r="D118" s="65">
        <f t="shared" si="6"/>
        <v>51</v>
      </c>
      <c r="E118" s="65">
        <v>10</v>
      </c>
      <c r="F118" s="65">
        <v>15</v>
      </c>
    </row>
    <row r="119" spans="1:6" ht="15.75">
      <c r="A119" s="48" t="s">
        <v>181</v>
      </c>
      <c r="B119" s="65">
        <v>89</v>
      </c>
      <c r="C119" s="65">
        <v>27</v>
      </c>
      <c r="D119" s="65">
        <f t="shared" si="6"/>
        <v>62</v>
      </c>
      <c r="E119" s="65">
        <v>20</v>
      </c>
      <c r="F119" s="65">
        <v>11</v>
      </c>
    </row>
    <row r="120" spans="1:6" ht="38.25" customHeight="1">
      <c r="A120" s="143" t="s">
        <v>136</v>
      </c>
      <c r="B120" s="143"/>
      <c r="C120" s="143"/>
      <c r="D120" s="143"/>
      <c r="E120" s="143"/>
      <c r="F120" s="143"/>
    </row>
    <row r="121" spans="1:6" ht="16.5" customHeight="1">
      <c r="A121" s="48" t="s">
        <v>91</v>
      </c>
      <c r="B121" s="65">
        <v>2199</v>
      </c>
      <c r="C121" s="65">
        <v>1035</v>
      </c>
      <c r="D121" s="65">
        <f aca="true" t="shared" si="7" ref="D121:D135">B121-C121</f>
        <v>1164</v>
      </c>
      <c r="E121" s="65">
        <v>468</v>
      </c>
      <c r="F121" s="65">
        <v>274</v>
      </c>
    </row>
    <row r="122" spans="1:6" ht="24" customHeight="1">
      <c r="A122" s="48" t="s">
        <v>63</v>
      </c>
      <c r="B122" s="65">
        <v>697</v>
      </c>
      <c r="C122" s="65">
        <v>559</v>
      </c>
      <c r="D122" s="65">
        <f t="shared" si="7"/>
        <v>138</v>
      </c>
      <c r="E122" s="65">
        <v>64</v>
      </c>
      <c r="F122" s="65">
        <v>41</v>
      </c>
    </row>
    <row r="123" spans="1:6" ht="63.75" customHeight="1">
      <c r="A123" s="48" t="s">
        <v>99</v>
      </c>
      <c r="B123" s="65">
        <v>536</v>
      </c>
      <c r="C123" s="65">
        <v>379</v>
      </c>
      <c r="D123" s="65">
        <f t="shared" si="7"/>
        <v>157</v>
      </c>
      <c r="E123" s="65">
        <v>13</v>
      </c>
      <c r="F123" s="65">
        <v>23</v>
      </c>
    </row>
    <row r="124" spans="1:6" ht="18" customHeight="1">
      <c r="A124" s="48" t="s">
        <v>79</v>
      </c>
      <c r="B124" s="65">
        <v>290</v>
      </c>
      <c r="C124" s="65">
        <v>83</v>
      </c>
      <c r="D124" s="65">
        <f t="shared" si="7"/>
        <v>207</v>
      </c>
      <c r="E124" s="65">
        <v>69</v>
      </c>
      <c r="F124" s="65">
        <v>30</v>
      </c>
    </row>
    <row r="125" spans="1:6" ht="15.75" customHeight="1">
      <c r="A125" s="48" t="s">
        <v>77</v>
      </c>
      <c r="B125" s="65">
        <v>213</v>
      </c>
      <c r="C125" s="65">
        <v>615</v>
      </c>
      <c r="D125" s="65">
        <f t="shared" si="7"/>
        <v>-402</v>
      </c>
      <c r="E125" s="65">
        <v>148</v>
      </c>
      <c r="F125" s="65">
        <v>515</v>
      </c>
    </row>
    <row r="126" spans="1:6" ht="19.5" customHeight="1">
      <c r="A126" s="48" t="s">
        <v>158</v>
      </c>
      <c r="B126" s="65">
        <v>155</v>
      </c>
      <c r="C126" s="65">
        <v>30</v>
      </c>
      <c r="D126" s="65">
        <f t="shared" si="7"/>
        <v>125</v>
      </c>
      <c r="E126" s="65">
        <v>40</v>
      </c>
      <c r="F126" s="65">
        <v>2</v>
      </c>
    </row>
    <row r="127" spans="1:6" ht="19.5" customHeight="1">
      <c r="A127" s="48" t="s">
        <v>88</v>
      </c>
      <c r="B127" s="65">
        <v>145</v>
      </c>
      <c r="C127" s="65">
        <v>209</v>
      </c>
      <c r="D127" s="65">
        <f t="shared" si="7"/>
        <v>-64</v>
      </c>
      <c r="E127" s="65">
        <v>13</v>
      </c>
      <c r="F127" s="65">
        <v>75</v>
      </c>
    </row>
    <row r="128" spans="1:6" ht="66" customHeight="1">
      <c r="A128" s="48" t="s">
        <v>157</v>
      </c>
      <c r="B128" s="65">
        <v>143</v>
      </c>
      <c r="C128" s="65">
        <v>13</v>
      </c>
      <c r="D128" s="65">
        <f t="shared" si="7"/>
        <v>130</v>
      </c>
      <c r="E128" s="65">
        <v>58</v>
      </c>
      <c r="F128" s="65">
        <v>6</v>
      </c>
    </row>
    <row r="129" spans="1:6" ht="18" customHeight="1">
      <c r="A129" s="48" t="s">
        <v>137</v>
      </c>
      <c r="B129" s="65">
        <v>120</v>
      </c>
      <c r="C129" s="65">
        <v>24</v>
      </c>
      <c r="D129" s="65">
        <f t="shared" si="7"/>
        <v>96</v>
      </c>
      <c r="E129" s="65">
        <v>24</v>
      </c>
      <c r="F129" s="65">
        <v>6</v>
      </c>
    </row>
    <row r="130" spans="1:6" ht="15.75">
      <c r="A130" s="48" t="s">
        <v>176</v>
      </c>
      <c r="B130" s="65">
        <v>112</v>
      </c>
      <c r="C130" s="65">
        <v>60</v>
      </c>
      <c r="D130" s="65">
        <f t="shared" si="7"/>
        <v>52</v>
      </c>
      <c r="E130" s="65">
        <v>9</v>
      </c>
      <c r="F130" s="65">
        <v>20</v>
      </c>
    </row>
    <row r="131" spans="1:6" ht="15.75">
      <c r="A131" s="48" t="s">
        <v>182</v>
      </c>
      <c r="B131" s="65">
        <v>110</v>
      </c>
      <c r="C131" s="65">
        <v>19</v>
      </c>
      <c r="D131" s="65">
        <f t="shared" si="7"/>
        <v>91</v>
      </c>
      <c r="E131" s="65">
        <v>35</v>
      </c>
      <c r="F131" s="65">
        <v>4</v>
      </c>
    </row>
    <row r="132" spans="1:6" ht="16.5" customHeight="1">
      <c r="A132" s="48" t="s">
        <v>183</v>
      </c>
      <c r="B132" s="65">
        <v>82</v>
      </c>
      <c r="C132" s="65">
        <v>10</v>
      </c>
      <c r="D132" s="65">
        <f t="shared" si="7"/>
        <v>72</v>
      </c>
      <c r="E132" s="65">
        <v>24</v>
      </c>
      <c r="F132" s="65">
        <v>2</v>
      </c>
    </row>
    <row r="133" spans="1:6" ht="16.5" customHeight="1">
      <c r="A133" s="48" t="s">
        <v>247</v>
      </c>
      <c r="B133" s="65">
        <v>79</v>
      </c>
      <c r="C133" s="65">
        <v>195</v>
      </c>
      <c r="D133" s="65">
        <f t="shared" si="7"/>
        <v>-116</v>
      </c>
      <c r="E133" s="65">
        <v>42</v>
      </c>
      <c r="F133" s="65">
        <v>142</v>
      </c>
    </row>
    <row r="134" spans="1:6" ht="35.25" customHeight="1">
      <c r="A134" s="48" t="s">
        <v>184</v>
      </c>
      <c r="B134" s="65">
        <v>68</v>
      </c>
      <c r="C134" s="65">
        <v>8</v>
      </c>
      <c r="D134" s="65">
        <f t="shared" si="7"/>
        <v>60</v>
      </c>
      <c r="E134" s="65">
        <v>26</v>
      </c>
      <c r="F134" s="65">
        <v>1</v>
      </c>
    </row>
    <row r="135" spans="1:6" ht="16.5" customHeight="1">
      <c r="A135" s="48" t="s">
        <v>248</v>
      </c>
      <c r="B135" s="65">
        <v>51</v>
      </c>
      <c r="C135" s="65">
        <v>6</v>
      </c>
      <c r="D135" s="65">
        <f t="shared" si="7"/>
        <v>45</v>
      </c>
      <c r="E135" s="65">
        <v>3</v>
      </c>
      <c r="F135" s="65">
        <v>4</v>
      </c>
    </row>
    <row r="136" spans="1:6" ht="24.75" customHeight="1">
      <c r="A136" s="143" t="s">
        <v>4</v>
      </c>
      <c r="B136" s="143"/>
      <c r="C136" s="143"/>
      <c r="D136" s="143"/>
      <c r="E136" s="143"/>
      <c r="F136" s="143"/>
    </row>
    <row r="137" spans="1:6" ht="23.25" customHeight="1">
      <c r="A137" s="48" t="s">
        <v>90</v>
      </c>
      <c r="B137" s="65">
        <v>2100</v>
      </c>
      <c r="C137" s="65">
        <v>955</v>
      </c>
      <c r="D137" s="65">
        <f aca="true" t="shared" si="8" ref="D137:D151">B137-C137</f>
        <v>1145</v>
      </c>
      <c r="E137" s="65">
        <v>437</v>
      </c>
      <c r="F137" s="65">
        <v>238</v>
      </c>
    </row>
    <row r="138" spans="1:6" ht="15.75">
      <c r="A138" s="48" t="s">
        <v>92</v>
      </c>
      <c r="B138" s="65">
        <v>1330</v>
      </c>
      <c r="C138" s="65">
        <v>231</v>
      </c>
      <c r="D138" s="65">
        <f t="shared" si="8"/>
        <v>1099</v>
      </c>
      <c r="E138" s="65">
        <v>332</v>
      </c>
      <c r="F138" s="65">
        <v>73</v>
      </c>
    </row>
    <row r="139" spans="1:6" ht="15.75" customHeight="1">
      <c r="A139" s="48" t="s">
        <v>94</v>
      </c>
      <c r="B139" s="65">
        <v>670</v>
      </c>
      <c r="C139" s="65">
        <v>285</v>
      </c>
      <c r="D139" s="65">
        <f t="shared" si="8"/>
        <v>385</v>
      </c>
      <c r="E139" s="65">
        <v>167</v>
      </c>
      <c r="F139" s="65">
        <v>99</v>
      </c>
    </row>
    <row r="140" spans="1:6" ht="43.5" customHeight="1">
      <c r="A140" s="48" t="s">
        <v>96</v>
      </c>
      <c r="B140" s="65">
        <v>552</v>
      </c>
      <c r="C140" s="65">
        <v>363</v>
      </c>
      <c r="D140" s="65">
        <f t="shared" si="8"/>
        <v>189</v>
      </c>
      <c r="E140" s="65">
        <v>76</v>
      </c>
      <c r="F140" s="65">
        <v>140</v>
      </c>
    </row>
    <row r="141" spans="1:6" ht="31.5">
      <c r="A141" s="48" t="s">
        <v>71</v>
      </c>
      <c r="B141" s="65">
        <v>375</v>
      </c>
      <c r="C141" s="65">
        <v>103</v>
      </c>
      <c r="D141" s="65">
        <f t="shared" si="8"/>
        <v>272</v>
      </c>
      <c r="E141" s="65">
        <v>88</v>
      </c>
      <c r="F141" s="65">
        <v>33</v>
      </c>
    </row>
    <row r="142" spans="1:6" ht="15.75">
      <c r="A142" s="48" t="s">
        <v>69</v>
      </c>
      <c r="B142" s="65">
        <v>311</v>
      </c>
      <c r="C142" s="65">
        <v>64</v>
      </c>
      <c r="D142" s="65">
        <f t="shared" si="8"/>
        <v>247</v>
      </c>
      <c r="E142" s="65">
        <v>74</v>
      </c>
      <c r="F142" s="65">
        <v>21</v>
      </c>
    </row>
    <row r="143" spans="1:6" ht="15.75">
      <c r="A143" s="48" t="s">
        <v>98</v>
      </c>
      <c r="B143" s="65">
        <v>311</v>
      </c>
      <c r="C143" s="65">
        <v>327</v>
      </c>
      <c r="D143" s="65">
        <f t="shared" si="8"/>
        <v>-16</v>
      </c>
      <c r="E143" s="65">
        <v>53</v>
      </c>
      <c r="F143" s="65">
        <v>144</v>
      </c>
    </row>
    <row r="144" spans="1:6" ht="15.75">
      <c r="A144" s="48" t="s">
        <v>74</v>
      </c>
      <c r="B144" s="65">
        <v>298</v>
      </c>
      <c r="C144" s="65">
        <v>228</v>
      </c>
      <c r="D144" s="65">
        <f t="shared" si="8"/>
        <v>70</v>
      </c>
      <c r="E144" s="65">
        <v>16</v>
      </c>
      <c r="F144" s="65">
        <v>71</v>
      </c>
    </row>
    <row r="145" spans="1:6" ht="15.75">
      <c r="A145" s="48" t="s">
        <v>139</v>
      </c>
      <c r="B145" s="65">
        <v>191</v>
      </c>
      <c r="C145" s="65">
        <v>18</v>
      </c>
      <c r="D145" s="65">
        <f t="shared" si="8"/>
        <v>173</v>
      </c>
      <c r="E145" s="65">
        <v>83</v>
      </c>
      <c r="F145" s="65">
        <v>4</v>
      </c>
    </row>
    <row r="146" spans="1:6" ht="15.75">
      <c r="A146" s="48" t="s">
        <v>82</v>
      </c>
      <c r="B146" s="65">
        <v>174</v>
      </c>
      <c r="C146" s="65">
        <v>79</v>
      </c>
      <c r="D146" s="65">
        <f t="shared" si="8"/>
        <v>95</v>
      </c>
      <c r="E146" s="65">
        <v>21</v>
      </c>
      <c r="F146" s="65">
        <v>22</v>
      </c>
    </row>
    <row r="147" spans="1:6" ht="63">
      <c r="A147" s="48" t="s">
        <v>140</v>
      </c>
      <c r="B147" s="65">
        <v>152</v>
      </c>
      <c r="C147" s="65">
        <v>24</v>
      </c>
      <c r="D147" s="65">
        <f t="shared" si="8"/>
        <v>128</v>
      </c>
      <c r="E147" s="65">
        <v>39</v>
      </c>
      <c r="F147" s="65">
        <v>7</v>
      </c>
    </row>
    <row r="148" spans="1:6" ht="15.75">
      <c r="A148" s="48" t="s">
        <v>185</v>
      </c>
      <c r="B148" s="65">
        <v>140</v>
      </c>
      <c r="C148" s="65">
        <v>27</v>
      </c>
      <c r="D148" s="65">
        <f t="shared" si="8"/>
        <v>113</v>
      </c>
      <c r="E148" s="65">
        <v>30</v>
      </c>
      <c r="F148" s="65">
        <v>13</v>
      </c>
    </row>
    <row r="149" spans="1:6" ht="15.75">
      <c r="A149" s="48" t="s">
        <v>138</v>
      </c>
      <c r="B149" s="65">
        <v>112</v>
      </c>
      <c r="C149" s="65">
        <v>99</v>
      </c>
      <c r="D149" s="65">
        <f t="shared" si="8"/>
        <v>13</v>
      </c>
      <c r="E149" s="65">
        <v>20</v>
      </c>
      <c r="F149" s="65">
        <v>44</v>
      </c>
    </row>
    <row r="150" spans="1:6" ht="15.75">
      <c r="A150" s="48" t="s">
        <v>186</v>
      </c>
      <c r="B150" s="65">
        <v>67</v>
      </c>
      <c r="C150" s="65">
        <v>30</v>
      </c>
      <c r="D150" s="65">
        <f t="shared" si="8"/>
        <v>37</v>
      </c>
      <c r="E150" s="65">
        <v>11</v>
      </c>
      <c r="F150" s="65">
        <v>9</v>
      </c>
    </row>
    <row r="151" spans="1:6" ht="20.25" customHeight="1">
      <c r="A151" s="48" t="s">
        <v>193</v>
      </c>
      <c r="B151" s="65">
        <v>61</v>
      </c>
      <c r="C151" s="65">
        <v>58</v>
      </c>
      <c r="D151" s="65">
        <f t="shared" si="8"/>
        <v>3</v>
      </c>
      <c r="E151" s="65">
        <v>5</v>
      </c>
      <c r="F151" s="65">
        <v>19</v>
      </c>
    </row>
    <row r="152" spans="1:6" ht="15.75">
      <c r="A152" s="42"/>
      <c r="B152" s="120"/>
      <c r="C152" s="120"/>
      <c r="D152" s="120"/>
      <c r="E152" s="120"/>
      <c r="F152" s="120"/>
    </row>
    <row r="161" ht="27" customHeight="1"/>
    <row r="162" ht="28.5" customHeight="1"/>
    <row r="163" ht="18" customHeight="1"/>
    <row r="164" ht="21.75" customHeight="1"/>
  </sheetData>
  <sheetProtection/>
  <mergeCells count="18">
    <mergeCell ref="A104:F104"/>
    <mergeCell ref="A120:F120"/>
    <mergeCell ref="A136:F136"/>
    <mergeCell ref="A8:F8"/>
    <mergeCell ref="A24:F24"/>
    <mergeCell ref="A40:F40"/>
    <mergeCell ref="A56:F56"/>
    <mergeCell ref="A72:F72"/>
    <mergeCell ref="A88:F88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/>
  <pageMargins left="0.7" right="0.7" top="0.75" bottom="0.75" header="0.3" footer="0.3"/>
  <pageSetup horizontalDpi="600" verticalDpi="600" orientation="portrait" paperSize="9" scale="68" r:id="rId1"/>
  <rowBreaks count="3" manualBreakCount="3">
    <brk id="40" max="255" man="1"/>
    <brk id="88" max="255" man="1"/>
    <brk id="1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24"/>
  <sheetViews>
    <sheetView view="pageBreakPreview" zoomScale="85" zoomScaleSheetLayoutView="85" zoomScalePageLayoutView="0" workbookViewId="0" topLeftCell="A1">
      <selection activeCell="J22" sqref="I21:J22"/>
    </sheetView>
  </sheetViews>
  <sheetFormatPr defaultColWidth="10.28125" defaultRowHeight="15"/>
  <cols>
    <col min="1" max="1" width="3.28125" style="38" customWidth="1"/>
    <col min="2" max="2" width="65.57421875" style="47" customWidth="1"/>
    <col min="3" max="3" width="22.421875" style="63" customWidth="1"/>
    <col min="4" max="250" width="9.140625" style="38" customWidth="1"/>
    <col min="251" max="251" width="4.28125" style="38" customWidth="1"/>
    <col min="252" max="252" width="31.140625" style="38" customWidth="1"/>
    <col min="253" max="255" width="10.00390625" style="38" customWidth="1"/>
    <col min="256" max="16384" width="10.28125" style="38" customWidth="1"/>
  </cols>
  <sheetData>
    <row r="1" spans="1:256" ht="34.5" customHeight="1">
      <c r="A1" s="145" t="s">
        <v>240</v>
      </c>
      <c r="B1" s="145"/>
      <c r="C1" s="145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2:256" ht="21.75" customHeight="1">
      <c r="B2" s="145" t="s">
        <v>58</v>
      </c>
      <c r="C2" s="145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ht="2.25" customHeight="1"/>
    <row r="4" spans="1:3" ht="48.75" customHeight="1">
      <c r="A4" s="77" t="s">
        <v>46</v>
      </c>
      <c r="B4" s="78" t="s">
        <v>42</v>
      </c>
      <c r="C4" s="79" t="s">
        <v>47</v>
      </c>
    </row>
    <row r="5" spans="1:256" ht="15.75">
      <c r="A5" s="66">
        <v>1</v>
      </c>
      <c r="B5" s="62" t="s">
        <v>164</v>
      </c>
      <c r="C5" s="45">
        <v>16748.33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5.75">
      <c r="A6" s="66">
        <v>2</v>
      </c>
      <c r="B6" s="109" t="s">
        <v>162</v>
      </c>
      <c r="C6" s="65">
        <v>16057.89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5.75">
      <c r="A7" s="66">
        <v>3</v>
      </c>
      <c r="B7" s="109" t="s">
        <v>210</v>
      </c>
      <c r="C7" s="65">
        <v>15000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5.75">
      <c r="A8" s="66">
        <v>4</v>
      </c>
      <c r="B8" s="109" t="s">
        <v>163</v>
      </c>
      <c r="C8" s="65">
        <v>13900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5.75">
      <c r="A9" s="66">
        <v>5</v>
      </c>
      <c r="B9" s="109" t="s">
        <v>213</v>
      </c>
      <c r="C9" s="65">
        <v>12000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5.75">
      <c r="A10" s="66">
        <v>6</v>
      </c>
      <c r="B10" s="109" t="s">
        <v>202</v>
      </c>
      <c r="C10" s="65">
        <v>11700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5.75" customHeight="1">
      <c r="A11" s="66">
        <v>7</v>
      </c>
      <c r="B11" s="109" t="s">
        <v>89</v>
      </c>
      <c r="C11" s="65">
        <v>11677.75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5.75">
      <c r="A12" s="66">
        <v>8</v>
      </c>
      <c r="B12" s="62" t="s">
        <v>233</v>
      </c>
      <c r="C12" s="45">
        <v>11387.5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5.75">
      <c r="A13" s="66">
        <v>9</v>
      </c>
      <c r="B13" s="62" t="s">
        <v>187</v>
      </c>
      <c r="C13" s="45">
        <v>11333.33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5.75">
      <c r="A14" s="66">
        <v>10</v>
      </c>
      <c r="B14" s="62" t="s">
        <v>55</v>
      </c>
      <c r="C14" s="45">
        <v>11290.11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5.75">
      <c r="A15" s="66">
        <v>11</v>
      </c>
      <c r="B15" s="62" t="s">
        <v>200</v>
      </c>
      <c r="C15" s="45">
        <v>11111.11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5.75">
      <c r="A16" s="66">
        <v>12</v>
      </c>
      <c r="B16" s="62" t="s">
        <v>199</v>
      </c>
      <c r="C16" s="45">
        <v>10833.33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5.75">
      <c r="A17" s="66">
        <v>13</v>
      </c>
      <c r="B17" s="62" t="s">
        <v>226</v>
      </c>
      <c r="C17" s="45">
        <v>10125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5.75">
      <c r="A18" s="66">
        <v>14</v>
      </c>
      <c r="B18" s="62" t="s">
        <v>211</v>
      </c>
      <c r="C18" s="45">
        <v>10043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5.75">
      <c r="A19" s="66">
        <v>15</v>
      </c>
      <c r="B19" s="62" t="s">
        <v>159</v>
      </c>
      <c r="C19" s="45">
        <v>10029.36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5.75">
      <c r="A20" s="66">
        <v>16</v>
      </c>
      <c r="B20" s="62" t="s">
        <v>204</v>
      </c>
      <c r="C20" s="45">
        <v>10000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5.75">
      <c r="A21" s="66">
        <v>17</v>
      </c>
      <c r="B21" s="62" t="s">
        <v>198</v>
      </c>
      <c r="C21" s="45">
        <v>10000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5.75">
      <c r="A22" s="66">
        <v>18</v>
      </c>
      <c r="B22" s="62" t="s">
        <v>56</v>
      </c>
      <c r="C22" s="45">
        <v>9965.17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5.75">
      <c r="A23" s="66">
        <v>19</v>
      </c>
      <c r="B23" s="62" t="s">
        <v>208</v>
      </c>
      <c r="C23" s="45">
        <v>9917.3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5.75">
      <c r="A24" s="66">
        <v>20</v>
      </c>
      <c r="B24" s="62" t="s">
        <v>203</v>
      </c>
      <c r="C24" s="45">
        <v>9888.89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</sheetData>
  <sheetProtection/>
  <mergeCells count="2">
    <mergeCell ref="B2:C2"/>
    <mergeCell ref="A1:C1"/>
  </mergeCells>
  <printOptions horizontalCentered="1"/>
  <pageMargins left="0.11811023622047245" right="0.2755905511811024" top="0.2362204724409449" bottom="0" header="0.31496062992125984" footer="0.1574803149606299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57"/>
  <sheetViews>
    <sheetView view="pageBreakPreview" zoomScaleSheetLayoutView="100" zoomScalePageLayoutView="0" workbookViewId="0" topLeftCell="A1">
      <selection activeCell="A58" sqref="A58"/>
    </sheetView>
  </sheetViews>
  <sheetFormatPr defaultColWidth="8.8515625" defaultRowHeight="15"/>
  <cols>
    <col min="1" max="1" width="59.140625" style="38" customWidth="1"/>
    <col min="2" max="2" width="24.57421875" style="60" customWidth="1"/>
    <col min="3" max="16384" width="8.8515625" style="1" customWidth="1"/>
  </cols>
  <sheetData>
    <row r="1" spans="1:2" ht="62.25" customHeight="1">
      <c r="A1" s="146" t="s">
        <v>239</v>
      </c>
      <c r="B1" s="146"/>
    </row>
    <row r="2" spans="1:2" ht="14.25" customHeight="1">
      <c r="A2" s="147"/>
      <c r="B2" s="147"/>
    </row>
    <row r="3" spans="1:2" ht="44.25" customHeight="1" thickBot="1">
      <c r="A3" s="39" t="s">
        <v>42</v>
      </c>
      <c r="B3" s="53" t="s">
        <v>48</v>
      </c>
    </row>
    <row r="4" spans="1:2" ht="40.5" customHeight="1" thickTop="1">
      <c r="A4" s="54" t="s">
        <v>29</v>
      </c>
      <c r="B4" s="55">
        <v>9092</v>
      </c>
    </row>
    <row r="5" spans="1:2" ht="15.75">
      <c r="A5" s="49" t="s">
        <v>162</v>
      </c>
      <c r="B5" s="56">
        <v>16057.89</v>
      </c>
    </row>
    <row r="6" spans="1:2" ht="15.75">
      <c r="A6" s="49" t="s">
        <v>200</v>
      </c>
      <c r="B6" s="56">
        <v>11111.11</v>
      </c>
    </row>
    <row r="7" spans="1:2" ht="15.75">
      <c r="A7" s="49" t="s">
        <v>199</v>
      </c>
      <c r="B7" s="56">
        <v>10833.33</v>
      </c>
    </row>
    <row r="8" spans="1:2" ht="15.75">
      <c r="A8" s="49" t="s">
        <v>226</v>
      </c>
      <c r="B8" s="56">
        <v>10125</v>
      </c>
    </row>
    <row r="9" spans="1:2" ht="16.5" thickBot="1">
      <c r="A9" s="49" t="s">
        <v>208</v>
      </c>
      <c r="B9" s="56">
        <v>9917.3</v>
      </c>
    </row>
    <row r="10" spans="1:2" ht="24" customHeight="1" thickTop="1">
      <c r="A10" s="54" t="s">
        <v>3</v>
      </c>
      <c r="B10" s="55">
        <v>6721</v>
      </c>
    </row>
    <row r="11" spans="1:2" ht="15.75">
      <c r="A11" s="49" t="s">
        <v>227</v>
      </c>
      <c r="B11" s="56">
        <v>9720.5</v>
      </c>
    </row>
    <row r="12" spans="1:2" ht="15.75">
      <c r="A12" s="49" t="s">
        <v>229</v>
      </c>
      <c r="B12" s="56">
        <v>9384</v>
      </c>
    </row>
    <row r="13" spans="1:2" ht="15.75">
      <c r="A13" s="49" t="s">
        <v>230</v>
      </c>
      <c r="B13" s="56">
        <v>8890</v>
      </c>
    </row>
    <row r="14" spans="1:2" ht="15.75">
      <c r="A14" s="49" t="s">
        <v>228</v>
      </c>
      <c r="B14" s="56">
        <v>8712.18</v>
      </c>
    </row>
    <row r="15" spans="1:2" ht="19.5" customHeight="1" thickBot="1">
      <c r="A15" s="49" t="s">
        <v>201</v>
      </c>
      <c r="B15" s="56">
        <v>8633.54</v>
      </c>
    </row>
    <row r="16" spans="1:2" ht="24.75" customHeight="1" thickTop="1">
      <c r="A16" s="54" t="s">
        <v>2</v>
      </c>
      <c r="B16" s="55">
        <v>6846</v>
      </c>
    </row>
    <row r="17" spans="1:2" ht="15.75">
      <c r="A17" s="49" t="s">
        <v>196</v>
      </c>
      <c r="B17" s="56">
        <v>8932.34</v>
      </c>
    </row>
    <row r="18" spans="1:2" ht="15.75">
      <c r="A18" s="49" t="s">
        <v>173</v>
      </c>
      <c r="B18" s="56">
        <v>8772</v>
      </c>
    </row>
    <row r="19" spans="1:2" ht="15.75">
      <c r="A19" s="49" t="s">
        <v>231</v>
      </c>
      <c r="B19" s="56">
        <v>8685.89</v>
      </c>
    </row>
    <row r="20" spans="1:2" ht="15.75">
      <c r="A20" s="49" t="s">
        <v>232</v>
      </c>
      <c r="B20" s="56">
        <v>8337.5</v>
      </c>
    </row>
    <row r="21" spans="1:2" ht="16.5" thickBot="1">
      <c r="A21" s="49" t="s">
        <v>215</v>
      </c>
      <c r="B21" s="56">
        <v>7956.73</v>
      </c>
    </row>
    <row r="22" spans="1:2" ht="36.75" customHeight="1" thickTop="1">
      <c r="A22" s="54" t="s">
        <v>1</v>
      </c>
      <c r="B22" s="55">
        <v>6460</v>
      </c>
    </row>
    <row r="23" spans="1:2" ht="15.75">
      <c r="A23" s="51" t="s">
        <v>233</v>
      </c>
      <c r="B23" s="56">
        <v>11387.5</v>
      </c>
    </row>
    <row r="24" spans="1:2" ht="15.75">
      <c r="A24" s="51" t="s">
        <v>216</v>
      </c>
      <c r="B24" s="56">
        <v>9750</v>
      </c>
    </row>
    <row r="25" spans="1:2" ht="15.75">
      <c r="A25" s="51" t="s">
        <v>209</v>
      </c>
      <c r="B25" s="56">
        <v>9310</v>
      </c>
    </row>
    <row r="26" spans="1:2" ht="15.75">
      <c r="A26" s="51" t="s">
        <v>197</v>
      </c>
      <c r="B26" s="56">
        <v>7569.37</v>
      </c>
    </row>
    <row r="27" spans="1:2" ht="16.5" thickBot="1">
      <c r="A27" s="51" t="s">
        <v>217</v>
      </c>
      <c r="B27" s="56">
        <v>7500</v>
      </c>
    </row>
    <row r="28" spans="1:2" ht="31.5" customHeight="1" thickTop="1">
      <c r="A28" s="54" t="s">
        <v>5</v>
      </c>
      <c r="B28" s="55">
        <v>6027</v>
      </c>
    </row>
    <row r="29" spans="1:2" ht="15.75">
      <c r="A29" s="50" t="s">
        <v>202</v>
      </c>
      <c r="B29" s="56">
        <v>11700</v>
      </c>
    </row>
    <row r="30" spans="1:2" ht="15.75">
      <c r="A30" s="50" t="s">
        <v>204</v>
      </c>
      <c r="B30" s="56">
        <v>10000</v>
      </c>
    </row>
    <row r="31" spans="1:2" ht="15.75">
      <c r="A31" s="50" t="s">
        <v>203</v>
      </c>
      <c r="B31" s="56">
        <v>9888.89</v>
      </c>
    </row>
    <row r="32" spans="1:2" ht="15.75">
      <c r="A32" s="50" t="s">
        <v>218</v>
      </c>
      <c r="B32" s="56">
        <v>8806.91</v>
      </c>
    </row>
    <row r="33" spans="1:2" ht="15.75">
      <c r="A33" s="50" t="s">
        <v>234</v>
      </c>
      <c r="B33" s="56">
        <v>6785.69</v>
      </c>
    </row>
    <row r="34" spans="1:2" ht="65.25" customHeight="1">
      <c r="A34" s="58" t="s">
        <v>30</v>
      </c>
      <c r="B34" s="59">
        <v>7802</v>
      </c>
    </row>
    <row r="35" spans="1:2" ht="15.75">
      <c r="A35" s="49" t="s">
        <v>210</v>
      </c>
      <c r="B35" s="56">
        <v>15000</v>
      </c>
    </row>
    <row r="36" spans="1:2" ht="15.75">
      <c r="A36" s="49" t="s">
        <v>163</v>
      </c>
      <c r="B36" s="56">
        <v>13900</v>
      </c>
    </row>
    <row r="37" spans="1:2" ht="15.75">
      <c r="A37" s="49" t="s">
        <v>187</v>
      </c>
      <c r="B37" s="56">
        <v>11333.33</v>
      </c>
    </row>
    <row r="38" spans="1:2" ht="25.5" customHeight="1">
      <c r="A38" s="49" t="s">
        <v>211</v>
      </c>
      <c r="B38" s="56">
        <v>10043</v>
      </c>
    </row>
    <row r="39" spans="1:2" ht="39.75" customHeight="1">
      <c r="A39" s="49" t="s">
        <v>235</v>
      </c>
      <c r="B39" s="56">
        <v>9600</v>
      </c>
    </row>
    <row r="40" spans="1:2" ht="36" customHeight="1">
      <c r="A40" s="58" t="s">
        <v>6</v>
      </c>
      <c r="B40" s="59">
        <v>8089</v>
      </c>
    </row>
    <row r="41" spans="1:2" ht="31.5">
      <c r="A41" s="49" t="s">
        <v>164</v>
      </c>
      <c r="B41" s="56">
        <v>16748.33</v>
      </c>
    </row>
    <row r="42" spans="1:2" ht="31.5">
      <c r="A42" s="49" t="s">
        <v>236</v>
      </c>
      <c r="B42" s="56">
        <v>9800.53</v>
      </c>
    </row>
    <row r="43" spans="1:2" ht="15.75">
      <c r="A43" s="49" t="s">
        <v>212</v>
      </c>
      <c r="B43" s="56">
        <v>9626.24</v>
      </c>
    </row>
    <row r="44" spans="1:2" ht="15.75">
      <c r="A44" s="49" t="s">
        <v>237</v>
      </c>
      <c r="B44" s="56">
        <v>9492.17</v>
      </c>
    </row>
    <row r="45" spans="1:2" ht="15.75">
      <c r="A45" s="49" t="s">
        <v>205</v>
      </c>
      <c r="B45" s="56">
        <v>9211.71</v>
      </c>
    </row>
    <row r="46" spans="1:2" ht="78" customHeight="1">
      <c r="A46" s="58" t="s">
        <v>7</v>
      </c>
      <c r="B46" s="59">
        <v>8329</v>
      </c>
    </row>
    <row r="47" spans="1:2" ht="21" customHeight="1">
      <c r="A47" s="51" t="s">
        <v>213</v>
      </c>
      <c r="B47" s="57">
        <v>12000</v>
      </c>
    </row>
    <row r="48" spans="1:2" ht="19.5" customHeight="1">
      <c r="A48" s="51" t="s">
        <v>89</v>
      </c>
      <c r="B48" s="57">
        <v>11677.75</v>
      </c>
    </row>
    <row r="49" spans="1:2" ht="19.5" customHeight="1">
      <c r="A49" s="51" t="s">
        <v>56</v>
      </c>
      <c r="B49" s="57">
        <v>9965.17</v>
      </c>
    </row>
    <row r="50" spans="1:2" ht="19.5" customHeight="1">
      <c r="A50" s="51" t="s">
        <v>206</v>
      </c>
      <c r="B50" s="57">
        <v>9683.45</v>
      </c>
    </row>
    <row r="51" spans="1:2" ht="19.5" customHeight="1">
      <c r="A51" s="51" t="s">
        <v>238</v>
      </c>
      <c r="B51" s="57">
        <v>9229.6</v>
      </c>
    </row>
    <row r="52" spans="1:2" ht="35.25" customHeight="1">
      <c r="A52" s="58" t="s">
        <v>4</v>
      </c>
      <c r="B52" s="59">
        <v>8158</v>
      </c>
    </row>
    <row r="53" spans="1:2" ht="15.75">
      <c r="A53" s="48" t="s">
        <v>55</v>
      </c>
      <c r="B53" s="57">
        <v>11290.11</v>
      </c>
    </row>
    <row r="54" spans="1:2" ht="15.75">
      <c r="A54" s="48" t="s">
        <v>159</v>
      </c>
      <c r="B54" s="57">
        <v>10029.36</v>
      </c>
    </row>
    <row r="55" spans="1:2" ht="18.75" customHeight="1">
      <c r="A55" s="48" t="s">
        <v>198</v>
      </c>
      <c r="B55" s="57">
        <v>10000</v>
      </c>
    </row>
    <row r="56" spans="1:2" ht="15.75">
      <c r="A56" s="48" t="s">
        <v>59</v>
      </c>
      <c r="B56" s="57">
        <v>9542.53</v>
      </c>
    </row>
    <row r="57" spans="1:2" ht="17.25" customHeight="1">
      <c r="A57" s="48" t="s">
        <v>214</v>
      </c>
      <c r="B57" s="57">
        <v>8752.33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4" r:id="rId1"/>
  <rowBreaks count="2" manualBreakCount="2">
    <brk id="21" max="255" man="1"/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32"/>
  <sheetViews>
    <sheetView view="pageBreakPreview" zoomScale="70" zoomScaleNormal="75" zoomScaleSheetLayoutView="70" workbookViewId="0" topLeftCell="A1">
      <selection activeCell="F9" sqref="F9:F27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3.140625" style="6" customWidth="1"/>
    <col min="6" max="6" width="12.7109375" style="6" customWidth="1"/>
    <col min="7" max="7" width="12.421875" style="6" customWidth="1"/>
    <col min="8" max="8" width="8.8515625" style="6" customWidth="1"/>
    <col min="9" max="9" width="11.8515625" style="27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30" t="s">
        <v>50</v>
      </c>
      <c r="B1" s="130"/>
      <c r="C1" s="130"/>
      <c r="D1" s="130"/>
      <c r="E1" s="130"/>
      <c r="F1" s="130"/>
      <c r="G1" s="130"/>
      <c r="I1" s="26"/>
    </row>
    <row r="2" spans="1:9" s="2" customFormat="1" ht="22.5" customHeight="1">
      <c r="A2" s="148" t="s">
        <v>37</v>
      </c>
      <c r="B2" s="148"/>
      <c r="C2" s="148"/>
      <c r="D2" s="148"/>
      <c r="E2" s="148"/>
      <c r="F2" s="148"/>
      <c r="G2" s="148"/>
      <c r="I2" s="26"/>
    </row>
    <row r="3" spans="1:9" s="4" customFormat="1" ht="33" customHeight="1">
      <c r="A3" s="3"/>
      <c r="B3" s="3"/>
      <c r="C3" s="3"/>
      <c r="D3" s="3"/>
      <c r="E3" s="3"/>
      <c r="F3" s="3"/>
      <c r="I3" s="27"/>
    </row>
    <row r="4" spans="1:9" s="4" customFormat="1" ht="16.5" customHeight="1">
      <c r="A4" s="127"/>
      <c r="B4" s="132" t="s">
        <v>249</v>
      </c>
      <c r="C4" s="132"/>
      <c r="D4" s="149" t="s">
        <v>31</v>
      </c>
      <c r="E4" s="132" t="s">
        <v>250</v>
      </c>
      <c r="F4" s="132"/>
      <c r="G4" s="128" t="s">
        <v>31</v>
      </c>
      <c r="I4" s="27"/>
    </row>
    <row r="5" spans="1:9" s="4" customFormat="1" ht="66.75" customHeight="1">
      <c r="A5" s="127"/>
      <c r="B5" s="67" t="s">
        <v>52</v>
      </c>
      <c r="C5" s="67" t="s">
        <v>109</v>
      </c>
      <c r="D5" s="149"/>
      <c r="E5" s="73" t="s">
        <v>52</v>
      </c>
      <c r="F5" s="73" t="s">
        <v>109</v>
      </c>
      <c r="G5" s="128"/>
      <c r="I5" s="27"/>
    </row>
    <row r="6" spans="1:9" s="4" customFormat="1" ht="28.5" customHeight="1">
      <c r="A6" s="70" t="s">
        <v>32</v>
      </c>
      <c r="B6" s="28">
        <v>31589</v>
      </c>
      <c r="C6" s="28">
        <v>29658</v>
      </c>
      <c r="D6" s="95">
        <f>ROUND(C6/B6*100,1)</f>
        <v>93.9</v>
      </c>
      <c r="E6" s="28">
        <v>11215</v>
      </c>
      <c r="F6" s="28">
        <v>10794</v>
      </c>
      <c r="G6" s="96">
        <f>ROUND(F6/E6*100,1)</f>
        <v>96.2</v>
      </c>
      <c r="I6" s="27"/>
    </row>
    <row r="7" spans="1:10" s="103" customFormat="1" ht="31.5" customHeight="1">
      <c r="A7" s="102" t="s">
        <v>38</v>
      </c>
      <c r="B7" s="34">
        <f>SUM(B9:B27)</f>
        <v>28580</v>
      </c>
      <c r="C7" s="34">
        <f>SUM(C9:C27)</f>
        <v>27451</v>
      </c>
      <c r="D7" s="95">
        <f aca="true" t="shared" si="0" ref="D7:D27">ROUND(C7/B7*100,1)</f>
        <v>96</v>
      </c>
      <c r="E7" s="93">
        <f>SUM(E9:E27)</f>
        <v>10264</v>
      </c>
      <c r="F7" s="93">
        <f>SUM(F9:F27)</f>
        <v>10261</v>
      </c>
      <c r="G7" s="96">
        <f>ROUND(F7/E7*100,1)</f>
        <v>100</v>
      </c>
      <c r="I7" s="104"/>
      <c r="J7" s="105"/>
    </row>
    <row r="8" spans="1:10" s="5" customFormat="1" ht="32.25" customHeight="1">
      <c r="A8" s="80" t="s">
        <v>9</v>
      </c>
      <c r="B8" s="34"/>
      <c r="C8" s="93"/>
      <c r="D8" s="95"/>
      <c r="E8" s="34"/>
      <c r="F8" s="93"/>
      <c r="G8" s="96"/>
      <c r="I8" s="27"/>
      <c r="J8" s="29"/>
    </row>
    <row r="9" spans="1:10" ht="42" customHeight="1">
      <c r="A9" s="69" t="s">
        <v>10</v>
      </c>
      <c r="B9" s="111">
        <v>4492</v>
      </c>
      <c r="C9" s="112">
        <v>4103</v>
      </c>
      <c r="D9" s="95">
        <f t="shared" si="0"/>
        <v>91.3</v>
      </c>
      <c r="E9" s="111">
        <v>816</v>
      </c>
      <c r="F9" s="112">
        <v>836</v>
      </c>
      <c r="G9" s="96">
        <f aca="true" t="shared" si="1" ref="G9:G27">ROUND(F9/E9*100,1)</f>
        <v>102.5</v>
      </c>
      <c r="H9" s="21"/>
      <c r="I9" s="30"/>
      <c r="J9" s="29"/>
    </row>
    <row r="10" spans="1:10" ht="39" customHeight="1">
      <c r="A10" s="69" t="s">
        <v>11</v>
      </c>
      <c r="B10" s="111">
        <v>73</v>
      </c>
      <c r="C10" s="112">
        <v>79</v>
      </c>
      <c r="D10" s="95">
        <f t="shared" si="0"/>
        <v>108.2</v>
      </c>
      <c r="E10" s="111">
        <v>24</v>
      </c>
      <c r="F10" s="112">
        <v>32</v>
      </c>
      <c r="G10" s="96">
        <f t="shared" si="1"/>
        <v>133.3</v>
      </c>
      <c r="I10" s="30"/>
      <c r="J10" s="29"/>
    </row>
    <row r="11" spans="1:11" s="17" customFormat="1" ht="28.5" customHeight="1">
      <c r="A11" s="69" t="s">
        <v>12</v>
      </c>
      <c r="B11" s="111">
        <v>4463</v>
      </c>
      <c r="C11" s="112">
        <v>4375</v>
      </c>
      <c r="D11" s="95">
        <f t="shared" si="0"/>
        <v>98</v>
      </c>
      <c r="E11" s="111">
        <v>1365</v>
      </c>
      <c r="F11" s="112">
        <v>1440</v>
      </c>
      <c r="G11" s="96">
        <f t="shared" si="1"/>
        <v>105.5</v>
      </c>
      <c r="I11" s="30"/>
      <c r="J11" s="29"/>
      <c r="K11" s="6"/>
    </row>
    <row r="12" spans="1:10" ht="42" customHeight="1">
      <c r="A12" s="69" t="s">
        <v>13</v>
      </c>
      <c r="B12" s="111">
        <v>1376</v>
      </c>
      <c r="C12" s="112">
        <v>1323</v>
      </c>
      <c r="D12" s="95">
        <f t="shared" si="0"/>
        <v>96.1</v>
      </c>
      <c r="E12" s="111">
        <v>880</v>
      </c>
      <c r="F12" s="112">
        <v>850</v>
      </c>
      <c r="G12" s="96">
        <f t="shared" si="1"/>
        <v>96.6</v>
      </c>
      <c r="I12" s="30"/>
      <c r="J12" s="29"/>
    </row>
    <row r="13" spans="1:10" ht="42" customHeight="1">
      <c r="A13" s="69" t="s">
        <v>14</v>
      </c>
      <c r="B13" s="111">
        <v>300</v>
      </c>
      <c r="C13" s="112">
        <v>254</v>
      </c>
      <c r="D13" s="95">
        <f t="shared" si="0"/>
        <v>84.7</v>
      </c>
      <c r="E13" s="111">
        <v>117</v>
      </c>
      <c r="F13" s="112">
        <v>97</v>
      </c>
      <c r="G13" s="96">
        <f t="shared" si="1"/>
        <v>82.9</v>
      </c>
      <c r="I13" s="30"/>
      <c r="J13" s="29"/>
    </row>
    <row r="14" spans="1:10" ht="30.75" customHeight="1">
      <c r="A14" s="69" t="s">
        <v>15</v>
      </c>
      <c r="B14" s="111">
        <v>727</v>
      </c>
      <c r="C14" s="112">
        <v>728</v>
      </c>
      <c r="D14" s="95">
        <f t="shared" si="0"/>
        <v>100.1</v>
      </c>
      <c r="E14" s="111">
        <v>254</v>
      </c>
      <c r="F14" s="112">
        <v>260</v>
      </c>
      <c r="G14" s="96">
        <f t="shared" si="1"/>
        <v>102.4</v>
      </c>
      <c r="I14" s="30"/>
      <c r="J14" s="29"/>
    </row>
    <row r="15" spans="1:10" ht="41.25" customHeight="1">
      <c r="A15" s="69" t="s">
        <v>16</v>
      </c>
      <c r="B15" s="111">
        <v>5478</v>
      </c>
      <c r="C15" s="112">
        <v>5118</v>
      </c>
      <c r="D15" s="95">
        <f t="shared" si="0"/>
        <v>93.4</v>
      </c>
      <c r="E15" s="111">
        <v>2144</v>
      </c>
      <c r="F15" s="112">
        <v>1922</v>
      </c>
      <c r="G15" s="96">
        <f t="shared" si="1"/>
        <v>89.6</v>
      </c>
      <c r="I15" s="30"/>
      <c r="J15" s="29"/>
    </row>
    <row r="16" spans="1:10" ht="41.25" customHeight="1">
      <c r="A16" s="69" t="s">
        <v>17</v>
      </c>
      <c r="B16" s="111">
        <v>1580</v>
      </c>
      <c r="C16" s="112">
        <v>1724</v>
      </c>
      <c r="D16" s="95">
        <f t="shared" si="0"/>
        <v>109.1</v>
      </c>
      <c r="E16" s="111">
        <v>579</v>
      </c>
      <c r="F16" s="112">
        <v>675</v>
      </c>
      <c r="G16" s="96">
        <f t="shared" si="1"/>
        <v>116.6</v>
      </c>
      <c r="I16" s="30"/>
      <c r="J16" s="29"/>
    </row>
    <row r="17" spans="1:10" ht="41.25" customHeight="1">
      <c r="A17" s="69" t="s">
        <v>18</v>
      </c>
      <c r="B17" s="111">
        <v>668</v>
      </c>
      <c r="C17" s="112">
        <v>617</v>
      </c>
      <c r="D17" s="95">
        <f t="shared" si="0"/>
        <v>92.4</v>
      </c>
      <c r="E17" s="111">
        <v>230</v>
      </c>
      <c r="F17" s="112">
        <v>227</v>
      </c>
      <c r="G17" s="96">
        <f t="shared" si="1"/>
        <v>98.7</v>
      </c>
      <c r="I17" s="30"/>
      <c r="J17" s="29"/>
    </row>
    <row r="18" spans="1:10" ht="28.5" customHeight="1">
      <c r="A18" s="69" t="s">
        <v>19</v>
      </c>
      <c r="B18" s="111">
        <v>500</v>
      </c>
      <c r="C18" s="112">
        <v>507</v>
      </c>
      <c r="D18" s="95">
        <f t="shared" si="0"/>
        <v>101.4</v>
      </c>
      <c r="E18" s="111">
        <v>196</v>
      </c>
      <c r="F18" s="112">
        <v>195</v>
      </c>
      <c r="G18" s="96">
        <f t="shared" si="1"/>
        <v>99.5</v>
      </c>
      <c r="I18" s="30"/>
      <c r="J18" s="29"/>
    </row>
    <row r="19" spans="1:10" ht="30.75" customHeight="1">
      <c r="A19" s="69" t="s">
        <v>20</v>
      </c>
      <c r="B19" s="111">
        <v>1250</v>
      </c>
      <c r="C19" s="112">
        <v>966</v>
      </c>
      <c r="D19" s="95">
        <f t="shared" si="0"/>
        <v>77.3</v>
      </c>
      <c r="E19" s="111">
        <v>439</v>
      </c>
      <c r="F19" s="112">
        <v>377</v>
      </c>
      <c r="G19" s="96">
        <f t="shared" si="1"/>
        <v>85.9</v>
      </c>
      <c r="I19" s="30"/>
      <c r="J19" s="29"/>
    </row>
    <row r="20" spans="1:10" ht="30.75" customHeight="1">
      <c r="A20" s="69" t="s">
        <v>21</v>
      </c>
      <c r="B20" s="111">
        <v>345</v>
      </c>
      <c r="C20" s="112">
        <v>312</v>
      </c>
      <c r="D20" s="95">
        <f t="shared" si="0"/>
        <v>90.4</v>
      </c>
      <c r="E20" s="111">
        <v>113</v>
      </c>
      <c r="F20" s="112">
        <v>118</v>
      </c>
      <c r="G20" s="96">
        <f t="shared" si="1"/>
        <v>104.4</v>
      </c>
      <c r="I20" s="30"/>
      <c r="J20" s="29"/>
    </row>
    <row r="21" spans="1:10" ht="39" customHeight="1">
      <c r="A21" s="69" t="s">
        <v>22</v>
      </c>
      <c r="B21" s="111">
        <v>834</v>
      </c>
      <c r="C21" s="112">
        <v>725</v>
      </c>
      <c r="D21" s="95">
        <f t="shared" si="0"/>
        <v>86.9</v>
      </c>
      <c r="E21" s="111">
        <v>325</v>
      </c>
      <c r="F21" s="112">
        <v>279</v>
      </c>
      <c r="G21" s="96">
        <f t="shared" si="1"/>
        <v>85.8</v>
      </c>
      <c r="I21" s="30"/>
      <c r="J21" s="29"/>
    </row>
    <row r="22" spans="1:10" ht="39.75" customHeight="1">
      <c r="A22" s="69" t="s">
        <v>23</v>
      </c>
      <c r="B22" s="111">
        <v>699</v>
      </c>
      <c r="C22" s="112">
        <v>690</v>
      </c>
      <c r="D22" s="95">
        <f t="shared" si="0"/>
        <v>98.7</v>
      </c>
      <c r="E22" s="111">
        <v>257</v>
      </c>
      <c r="F22" s="112">
        <v>242</v>
      </c>
      <c r="G22" s="96">
        <f t="shared" si="1"/>
        <v>94.2</v>
      </c>
      <c r="I22" s="30"/>
      <c r="J22" s="29"/>
    </row>
    <row r="23" spans="1:10" ht="44.25" customHeight="1">
      <c r="A23" s="69" t="s">
        <v>24</v>
      </c>
      <c r="B23" s="111">
        <v>3895</v>
      </c>
      <c r="C23" s="112">
        <v>3951</v>
      </c>
      <c r="D23" s="95">
        <f t="shared" si="0"/>
        <v>101.4</v>
      </c>
      <c r="E23" s="111">
        <v>1725</v>
      </c>
      <c r="F23" s="112">
        <v>1831</v>
      </c>
      <c r="G23" s="96">
        <f t="shared" si="1"/>
        <v>106.1</v>
      </c>
      <c r="I23" s="30"/>
      <c r="J23" s="29"/>
    </row>
    <row r="24" spans="1:10" ht="31.5" customHeight="1">
      <c r="A24" s="69" t="s">
        <v>25</v>
      </c>
      <c r="B24" s="111">
        <v>590</v>
      </c>
      <c r="C24" s="112">
        <v>510</v>
      </c>
      <c r="D24" s="95">
        <f t="shared" si="0"/>
        <v>86.4</v>
      </c>
      <c r="E24" s="111">
        <v>247</v>
      </c>
      <c r="F24" s="112">
        <v>200</v>
      </c>
      <c r="G24" s="96">
        <f t="shared" si="1"/>
        <v>81</v>
      </c>
      <c r="I24" s="30"/>
      <c r="J24" s="29"/>
    </row>
    <row r="25" spans="1:10" ht="42" customHeight="1">
      <c r="A25" s="69" t="s">
        <v>26</v>
      </c>
      <c r="B25" s="111">
        <v>874</v>
      </c>
      <c r="C25" s="112">
        <v>1017</v>
      </c>
      <c r="D25" s="95">
        <f t="shared" si="0"/>
        <v>116.4</v>
      </c>
      <c r="E25" s="111">
        <v>375</v>
      </c>
      <c r="F25" s="112">
        <v>498</v>
      </c>
      <c r="G25" s="96">
        <f t="shared" si="1"/>
        <v>132.8</v>
      </c>
      <c r="I25" s="30"/>
      <c r="J25" s="29"/>
    </row>
    <row r="26" spans="1:10" ht="42" customHeight="1">
      <c r="A26" s="69" t="s">
        <v>27</v>
      </c>
      <c r="B26" s="111">
        <v>178</v>
      </c>
      <c r="C26" s="112">
        <v>202</v>
      </c>
      <c r="D26" s="95">
        <f t="shared" si="0"/>
        <v>113.5</v>
      </c>
      <c r="E26" s="111">
        <v>69</v>
      </c>
      <c r="F26" s="112">
        <v>79</v>
      </c>
      <c r="G26" s="96">
        <f t="shared" si="1"/>
        <v>114.5</v>
      </c>
      <c r="I26" s="30"/>
      <c r="J26" s="29"/>
    </row>
    <row r="27" spans="1:10" ht="42" customHeight="1">
      <c r="A27" s="69" t="s">
        <v>28</v>
      </c>
      <c r="B27" s="111">
        <v>258</v>
      </c>
      <c r="C27" s="112">
        <v>250</v>
      </c>
      <c r="D27" s="95">
        <f t="shared" si="0"/>
        <v>96.9</v>
      </c>
      <c r="E27" s="111">
        <v>109</v>
      </c>
      <c r="F27" s="112">
        <v>103</v>
      </c>
      <c r="G27" s="96">
        <f t="shared" si="1"/>
        <v>94.5</v>
      </c>
      <c r="I27" s="30"/>
      <c r="J27" s="29"/>
    </row>
    <row r="28" spans="2:9" ht="42" customHeight="1">
      <c r="B28" s="30"/>
      <c r="C28" s="29">
        <v>0</v>
      </c>
      <c r="F28" s="110"/>
      <c r="I28" s="6"/>
    </row>
    <row r="29" spans="2:9" ht="45" customHeight="1">
      <c r="B29" s="30"/>
      <c r="C29" s="29"/>
      <c r="I29" s="6"/>
    </row>
    <row r="30" spans="1:9" ht="29.25" customHeight="1">
      <c r="A30" s="29"/>
      <c r="I30" s="6"/>
    </row>
    <row r="31" spans="1:9" ht="15.75">
      <c r="A31" s="7"/>
      <c r="B31" s="15"/>
      <c r="I31" s="6"/>
    </row>
    <row r="32" spans="1:9" ht="12.75">
      <c r="A32" s="7"/>
      <c r="B32" s="7"/>
      <c r="I32" s="6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C14" sqref="C14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30" t="s">
        <v>51</v>
      </c>
      <c r="B1" s="130"/>
      <c r="C1" s="130"/>
      <c r="D1" s="130"/>
      <c r="E1" s="130"/>
      <c r="F1" s="130"/>
      <c r="G1" s="130"/>
    </row>
    <row r="2" spans="1:7" s="2" customFormat="1" ht="19.5" customHeight="1">
      <c r="A2" s="126" t="s">
        <v>33</v>
      </c>
      <c r="B2" s="126"/>
      <c r="C2" s="126"/>
      <c r="D2" s="126"/>
      <c r="E2" s="126"/>
      <c r="F2" s="126"/>
      <c r="G2" s="126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7.25" customHeight="1">
      <c r="A4" s="127"/>
      <c r="B4" s="132" t="s">
        <v>249</v>
      </c>
      <c r="C4" s="132"/>
      <c r="D4" s="150" t="s">
        <v>31</v>
      </c>
      <c r="E4" s="151" t="s">
        <v>250</v>
      </c>
      <c r="F4" s="152"/>
      <c r="G4" s="128" t="s">
        <v>31</v>
      </c>
    </row>
    <row r="5" spans="1:7" s="4" customFormat="1" ht="66" customHeight="1">
      <c r="A5" s="127"/>
      <c r="B5" s="73" t="s">
        <v>53</v>
      </c>
      <c r="C5" s="73" t="s">
        <v>108</v>
      </c>
      <c r="D5" s="150"/>
      <c r="E5" s="67" t="s">
        <v>53</v>
      </c>
      <c r="F5" s="67" t="s">
        <v>108</v>
      </c>
      <c r="G5" s="128"/>
    </row>
    <row r="6" spans="1:9" s="4" customFormat="1" ht="28.5" customHeight="1">
      <c r="A6" s="70" t="s">
        <v>32</v>
      </c>
      <c r="B6" s="28">
        <f>SUM(B7:B15)</f>
        <v>31589</v>
      </c>
      <c r="C6" s="22">
        <f>SUM(C7:C15)</f>
        <v>29658</v>
      </c>
      <c r="D6" s="9">
        <f>ROUND(C6/B6*100,1)</f>
        <v>93.9</v>
      </c>
      <c r="E6" s="22">
        <f>SUM(E7:E15)</f>
        <v>11215</v>
      </c>
      <c r="F6" s="22">
        <f>SUM(F7:F15)</f>
        <v>10794</v>
      </c>
      <c r="G6" s="74">
        <f>ROUND(F6/E6*100,1)</f>
        <v>96.2</v>
      </c>
      <c r="I6" s="23"/>
    </row>
    <row r="7" spans="1:9" s="5" customFormat="1" ht="45.75" customHeight="1">
      <c r="A7" s="75" t="s">
        <v>34</v>
      </c>
      <c r="B7" s="112">
        <v>6059</v>
      </c>
      <c r="C7" s="112">
        <v>5586</v>
      </c>
      <c r="D7" s="82">
        <f>ROUND(C7/B7*100,1)</f>
        <v>92.2</v>
      </c>
      <c r="E7" s="116">
        <v>2384</v>
      </c>
      <c r="F7" s="112">
        <v>2169</v>
      </c>
      <c r="G7" s="97">
        <f aca="true" t="shared" si="0" ref="G7:G15">ROUND(F7/E7*100,1)</f>
        <v>91</v>
      </c>
      <c r="H7" s="24"/>
      <c r="I7" s="23"/>
    </row>
    <row r="8" spans="1:9" s="5" customFormat="1" ht="30" customHeight="1">
      <c r="A8" s="75" t="s">
        <v>3</v>
      </c>
      <c r="B8" s="112">
        <v>3470</v>
      </c>
      <c r="C8" s="112">
        <v>3197</v>
      </c>
      <c r="D8" s="82">
        <f aca="true" t="shared" si="1" ref="D8:D15">ROUND(C8/B8*100,1)</f>
        <v>92.1</v>
      </c>
      <c r="E8" s="116">
        <v>1308</v>
      </c>
      <c r="F8" s="112">
        <v>1239</v>
      </c>
      <c r="G8" s="97">
        <f t="shared" si="0"/>
        <v>94.7</v>
      </c>
      <c r="H8" s="24"/>
      <c r="I8" s="23"/>
    </row>
    <row r="9" spans="1:9" ht="33" customHeight="1">
      <c r="A9" s="75" t="s">
        <v>2</v>
      </c>
      <c r="B9" s="115">
        <v>3322</v>
      </c>
      <c r="C9" s="112">
        <v>3324</v>
      </c>
      <c r="D9" s="82">
        <f>ROUND(C9/B9*100,1)</f>
        <v>100.1</v>
      </c>
      <c r="E9" s="116">
        <v>1274</v>
      </c>
      <c r="F9" s="112">
        <v>1262</v>
      </c>
      <c r="G9" s="97">
        <f t="shared" si="0"/>
        <v>99.1</v>
      </c>
      <c r="H9" s="24"/>
      <c r="I9" s="23"/>
    </row>
    <row r="10" spans="1:9" ht="28.5" customHeight="1">
      <c r="A10" s="75" t="s">
        <v>1</v>
      </c>
      <c r="B10" s="115">
        <v>2043</v>
      </c>
      <c r="C10" s="112">
        <v>1927</v>
      </c>
      <c r="D10" s="82">
        <f t="shared" si="1"/>
        <v>94.3</v>
      </c>
      <c r="E10" s="116">
        <v>704</v>
      </c>
      <c r="F10" s="112">
        <v>770</v>
      </c>
      <c r="G10" s="97">
        <f t="shared" si="0"/>
        <v>109.4</v>
      </c>
      <c r="H10" s="24"/>
      <c r="I10" s="23"/>
    </row>
    <row r="11" spans="1:9" s="17" customFormat="1" ht="31.5" customHeight="1">
      <c r="A11" s="75" t="s">
        <v>5</v>
      </c>
      <c r="B11" s="115">
        <v>4226</v>
      </c>
      <c r="C11" s="112">
        <v>3959</v>
      </c>
      <c r="D11" s="82">
        <f t="shared" si="1"/>
        <v>93.7</v>
      </c>
      <c r="E11" s="116">
        <v>1549</v>
      </c>
      <c r="F11" s="112">
        <v>1418</v>
      </c>
      <c r="G11" s="97">
        <f t="shared" si="0"/>
        <v>91.5</v>
      </c>
      <c r="H11" s="24"/>
      <c r="I11" s="23"/>
    </row>
    <row r="12" spans="1:9" ht="51.75" customHeight="1">
      <c r="A12" s="75" t="s">
        <v>30</v>
      </c>
      <c r="B12" s="115">
        <v>943</v>
      </c>
      <c r="C12" s="112">
        <v>822</v>
      </c>
      <c r="D12" s="82">
        <f t="shared" si="1"/>
        <v>87.2</v>
      </c>
      <c r="E12" s="116">
        <v>221</v>
      </c>
      <c r="F12" s="112">
        <v>177</v>
      </c>
      <c r="G12" s="97">
        <f t="shared" si="0"/>
        <v>80.1</v>
      </c>
      <c r="H12" s="24"/>
      <c r="I12" s="23"/>
    </row>
    <row r="13" spans="1:9" ht="30.75" customHeight="1">
      <c r="A13" s="75" t="s">
        <v>6</v>
      </c>
      <c r="B13" s="115">
        <v>2570</v>
      </c>
      <c r="C13" s="112">
        <v>2373</v>
      </c>
      <c r="D13" s="82">
        <f t="shared" si="1"/>
        <v>92.3</v>
      </c>
      <c r="E13" s="116">
        <v>771</v>
      </c>
      <c r="F13" s="112">
        <v>723</v>
      </c>
      <c r="G13" s="97">
        <f t="shared" si="0"/>
        <v>93.8</v>
      </c>
      <c r="H13" s="24"/>
      <c r="I13" s="23"/>
    </row>
    <row r="14" spans="1:9" ht="66.75" customHeight="1">
      <c r="A14" s="75" t="s">
        <v>7</v>
      </c>
      <c r="B14" s="115">
        <v>5512</v>
      </c>
      <c r="C14" s="112">
        <v>5192</v>
      </c>
      <c r="D14" s="82">
        <f>ROUND(C14/B14*100,1)</f>
        <v>94.2</v>
      </c>
      <c r="E14" s="116">
        <v>1960</v>
      </c>
      <c r="F14" s="112">
        <v>1945</v>
      </c>
      <c r="G14" s="97">
        <f t="shared" si="0"/>
        <v>99.2</v>
      </c>
      <c r="H14" s="24"/>
      <c r="I14" s="23"/>
    </row>
    <row r="15" spans="1:9" ht="42.75" customHeight="1">
      <c r="A15" s="75" t="s">
        <v>36</v>
      </c>
      <c r="B15" s="115">
        <v>3444</v>
      </c>
      <c r="C15" s="112">
        <v>3278</v>
      </c>
      <c r="D15" s="82">
        <f t="shared" si="1"/>
        <v>95.2</v>
      </c>
      <c r="E15" s="116">
        <v>1044</v>
      </c>
      <c r="F15" s="112">
        <v>1091</v>
      </c>
      <c r="G15" s="97">
        <f t="shared" si="0"/>
        <v>104.5</v>
      </c>
      <c r="H15" s="24"/>
      <c r="I15" s="23"/>
    </row>
    <row r="16" ht="12.75">
      <c r="B16" s="25"/>
    </row>
    <row r="17" ht="12.75">
      <c r="B17" s="25"/>
    </row>
    <row r="18" ht="12.75">
      <c r="B18" s="25"/>
    </row>
  </sheetData>
  <sheetProtection/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" right="0" top="0.3937007874015748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20"/>
  <sheetViews>
    <sheetView view="pageBreakPreview" zoomScale="70" zoomScaleNormal="75" zoomScaleSheetLayoutView="70" zoomScalePageLayoutView="0" workbookViewId="0" topLeftCell="A2">
      <selection activeCell="F10" sqref="F10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9" width="8.8515625" style="6" customWidth="1"/>
    <col min="10" max="16384" width="8.8515625" style="6" customWidth="1"/>
  </cols>
  <sheetData>
    <row r="1" spans="1:4" s="2" customFormat="1" ht="49.5" customHeight="1">
      <c r="A1" s="153" t="s">
        <v>253</v>
      </c>
      <c r="B1" s="153"/>
      <c r="C1" s="153"/>
      <c r="D1" s="153"/>
    </row>
    <row r="2" spans="1:4" s="2" customFormat="1" ht="12.75" customHeight="1">
      <c r="A2" s="61"/>
      <c r="B2" s="61"/>
      <c r="C2" s="61"/>
      <c r="D2" s="61"/>
    </row>
    <row r="3" spans="1:4" s="4" customFormat="1" ht="25.5" customHeight="1">
      <c r="A3" s="127"/>
      <c r="B3" s="154" t="s">
        <v>39</v>
      </c>
      <c r="C3" s="154" t="s">
        <v>40</v>
      </c>
      <c r="D3" s="154" t="s">
        <v>49</v>
      </c>
    </row>
    <row r="4" spans="1:4" s="4" customFormat="1" ht="82.5" customHeight="1">
      <c r="A4" s="127"/>
      <c r="B4" s="154"/>
      <c r="C4" s="154"/>
      <c r="D4" s="154"/>
    </row>
    <row r="5" spans="1:4" s="5" customFormat="1" ht="34.5" customHeight="1">
      <c r="A5" s="70" t="s">
        <v>32</v>
      </c>
      <c r="B5" s="19">
        <f>SUM(B6:B14)</f>
        <v>7575</v>
      </c>
      <c r="C5" s="19">
        <f>SUM(C6:C14)</f>
        <v>10794</v>
      </c>
      <c r="D5" s="19">
        <f>ROUND(C5/B5,0)</f>
        <v>1</v>
      </c>
    </row>
    <row r="6" spans="1:4" ht="51" customHeight="1">
      <c r="A6" s="72" t="s">
        <v>34</v>
      </c>
      <c r="B6" s="113">
        <v>335</v>
      </c>
      <c r="C6" s="113">
        <v>2169</v>
      </c>
      <c r="D6" s="19">
        <f>ROUND(C6/B6,0)</f>
        <v>6</v>
      </c>
    </row>
    <row r="7" spans="1:4" ht="35.25" customHeight="1">
      <c r="A7" s="72" t="s">
        <v>3</v>
      </c>
      <c r="B7" s="113">
        <v>821</v>
      </c>
      <c r="C7" s="113">
        <v>1239</v>
      </c>
      <c r="D7" s="19">
        <f aca="true" t="shared" si="0" ref="D7:D14">ROUND(C7/B7,0)</f>
        <v>2</v>
      </c>
    </row>
    <row r="8" spans="1:4" s="17" customFormat="1" ht="25.5" customHeight="1">
      <c r="A8" s="72" t="s">
        <v>2</v>
      </c>
      <c r="B8" s="113">
        <v>648</v>
      </c>
      <c r="C8" s="113">
        <v>1262</v>
      </c>
      <c r="D8" s="19">
        <f t="shared" si="0"/>
        <v>2</v>
      </c>
    </row>
    <row r="9" spans="1:4" ht="36.75" customHeight="1">
      <c r="A9" s="72" t="s">
        <v>1</v>
      </c>
      <c r="B9" s="113">
        <v>196</v>
      </c>
      <c r="C9" s="113">
        <v>770</v>
      </c>
      <c r="D9" s="19">
        <f t="shared" si="0"/>
        <v>4</v>
      </c>
    </row>
    <row r="10" spans="1:4" ht="28.5" customHeight="1">
      <c r="A10" s="72" t="s">
        <v>5</v>
      </c>
      <c r="B10" s="113">
        <v>833</v>
      </c>
      <c r="C10" s="113">
        <v>1418</v>
      </c>
      <c r="D10" s="19">
        <f t="shared" si="0"/>
        <v>2</v>
      </c>
    </row>
    <row r="11" spans="1:4" ht="59.25" customHeight="1">
      <c r="A11" s="72" t="s">
        <v>30</v>
      </c>
      <c r="B11" s="113">
        <v>264</v>
      </c>
      <c r="C11" s="113">
        <v>177</v>
      </c>
      <c r="D11" s="19">
        <f t="shared" si="0"/>
        <v>1</v>
      </c>
    </row>
    <row r="12" spans="1:4" ht="33.75" customHeight="1">
      <c r="A12" s="72" t="s">
        <v>6</v>
      </c>
      <c r="B12" s="113">
        <v>1367</v>
      </c>
      <c r="C12" s="113">
        <v>723</v>
      </c>
      <c r="D12" s="19">
        <f t="shared" si="0"/>
        <v>1</v>
      </c>
    </row>
    <row r="13" spans="1:4" ht="75" customHeight="1">
      <c r="A13" s="72" t="s">
        <v>7</v>
      </c>
      <c r="B13" s="113">
        <v>1609</v>
      </c>
      <c r="C13" s="113">
        <v>1945</v>
      </c>
      <c r="D13" s="19">
        <f t="shared" si="0"/>
        <v>1</v>
      </c>
    </row>
    <row r="14" spans="1:4" ht="40.5" customHeight="1">
      <c r="A14" s="72" t="s">
        <v>57</v>
      </c>
      <c r="B14" s="113">
        <v>1502</v>
      </c>
      <c r="C14" s="113">
        <v>1091</v>
      </c>
      <c r="D14" s="19">
        <f t="shared" si="0"/>
        <v>1</v>
      </c>
    </row>
    <row r="15" spans="1:10" ht="12.75">
      <c r="A15" s="7"/>
      <c r="J15" s="8"/>
    </row>
    <row r="16" spans="1:13" ht="12.75">
      <c r="A16" s="7"/>
      <c r="M16" s="8"/>
    </row>
    <row r="17" ht="12.75">
      <c r="N17" s="8"/>
    </row>
    <row r="18" ht="12.75">
      <c r="N18" s="8"/>
    </row>
    <row r="19" ht="12.75">
      <c r="N19" s="8"/>
    </row>
    <row r="20" ht="12.75">
      <c r="N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2019-10-10T06:50:29Z</dcterms:modified>
  <cp:category/>
  <cp:version/>
  <cp:contentType/>
  <cp:contentStatus/>
</cp:coreProperties>
</file>