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ata\Портал\ситуація\12-2019\"/>
    </mc:Choice>
  </mc:AlternateContent>
  <bookViews>
    <workbookView xWindow="0" yWindow="0" windowWidth="18876" windowHeight="7596" tabRatio="565" activeTab="3"/>
  </bookViews>
  <sheets>
    <sheet name="0" sheetId="17" r:id="rId1"/>
    <sheet name="1" sheetId="16" r:id="rId2"/>
    <sheet name="2" sheetId="14" r:id="rId3"/>
    <sheet name="3" sheetId="10" r:id="rId4"/>
    <sheet name="4" sheetId="11" r:id="rId5"/>
    <sheet name="5" sheetId="12" r:id="rId6"/>
    <sheet name="6" sheetId="1" r:id="rId7"/>
    <sheet name="7" sheetId="15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4">#REF!</definedName>
    <definedName name="_firstRow" localSheetId="5">#REF!</definedName>
    <definedName name="_firstRow" localSheetId="6">#REF!</definedName>
    <definedName name="_firstRow">#REF!</definedName>
    <definedName name="_lastColumn" localSheetId="0">#REF!</definedName>
    <definedName name="_lastColumn" localSheetId="4">#REF!</definedName>
    <definedName name="_lastColumn" localSheetId="5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'4'!#REF!</definedName>
    <definedName name="ACwvu.форма7." localSheetId="5" hidden="1">'5'!#REF!</definedName>
    <definedName name="date.e" localSheetId="0">'[1]Sheet1 (3)'!#REF!</definedName>
    <definedName name="date.e" localSheetId="3">'[1]Sheet1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>'[1]Sheet1 (3)'!#REF!</definedName>
    <definedName name="date_b" localSheetId="0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0">'[1]Sheet1 (2)'!#REF!</definedName>
    <definedName name="date_e" localSheetId="3">'[1]Sheet1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>'[1]Sheet1 (2)'!#REF!</definedName>
    <definedName name="Excel_BuiltIn_Print_Area_1" localSheetId="0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[4]Sheet3!$A$3</definedName>
    <definedName name="hjj" localSheetId="4">[4]Sheet3!$A$3</definedName>
    <definedName name="hjj" localSheetId="5">[4]Sheet3!$A$3</definedName>
    <definedName name="hjj" localSheetId="6">[5]Sheet3!$A$3</definedName>
    <definedName name="hjj">[6]Sheet3!$A$3</definedName>
    <definedName name="hl_0" localSheetId="0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0">#REF!</definedName>
    <definedName name="hn_0" localSheetId="3">#REF!</definedName>
    <definedName name="hn_0" localSheetId="4">#REF!</definedName>
    <definedName name="hn_0" localSheetId="5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3">'[1]Sheet1 (2)'!#REF!</definedName>
    <definedName name="lcz" localSheetId="4">'[2]Sheet1 (2)'!#REF!</definedName>
    <definedName name="lcz" localSheetId="5">'[2]Sheet1 (2)'!#REF!</definedName>
    <definedName name="lcz" localSheetId="6">'[3]Sheet1 (2)'!#REF!</definedName>
    <definedName name="lcz">'[1]Sheet1 (2)'!#REF!</definedName>
    <definedName name="name_cz" localSheetId="0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0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0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'4'!#REF!</definedName>
    <definedName name="Swvu.форма7." localSheetId="5" hidden="1">'5'!#REF!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'3'!$B:$B</definedName>
    <definedName name="_xlnm.Print_Titles" localSheetId="4">'4'!$A:$A</definedName>
    <definedName name="_xlnm.Print_Titles" localSheetId="5">'5'!$A:$A</definedName>
    <definedName name="_xlnm.Print_Titles" localSheetId="7">'7'!$A:$A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'3'!$B$1:$F$36</definedName>
    <definedName name="_xlnm.Print_Area" localSheetId="4">'4'!$A$1:$E$25</definedName>
    <definedName name="_xlnm.Print_Area" localSheetId="5">'5'!$A$1:$E$15</definedName>
    <definedName name="_xlnm.Print_Area" localSheetId="6">'6'!$A$1:$E$41</definedName>
    <definedName name="_xlnm.Print_Area" localSheetId="7">'7'!$A$1:$BX$37</definedName>
    <definedName name="олд" localSheetId="0">'[3]Sheet1 (3)'!#REF!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 localSheetId="7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[7]Sheet3!$A$2</definedName>
    <definedName name="ц" localSheetId="4">[7]Sheet3!$A$2</definedName>
    <definedName name="ц" localSheetId="5">[7]Sheet3!$A$2</definedName>
    <definedName name="ц" localSheetId="6">[8]Sheet3!$A$2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9" i="15" l="1"/>
  <c r="M33" i="14" l="1"/>
  <c r="J33" i="14"/>
  <c r="G33" i="14"/>
  <c r="D33" i="14"/>
  <c r="M32" i="14"/>
  <c r="J32" i="14"/>
  <c r="G32" i="14"/>
  <c r="D32" i="14"/>
  <c r="M31" i="14"/>
  <c r="J31" i="14"/>
  <c r="G31" i="14"/>
  <c r="D31" i="14"/>
  <c r="M30" i="14"/>
  <c r="J30" i="14"/>
  <c r="G30" i="14"/>
  <c r="D30" i="14"/>
  <c r="M29" i="14"/>
  <c r="J29" i="14"/>
  <c r="G29" i="14"/>
  <c r="D29" i="14"/>
  <c r="M28" i="14"/>
  <c r="J28" i="14"/>
  <c r="G28" i="14"/>
  <c r="D28" i="14"/>
  <c r="M27" i="14"/>
  <c r="J27" i="14"/>
  <c r="G27" i="14"/>
  <c r="D27" i="14"/>
  <c r="M26" i="14"/>
  <c r="J26" i="14"/>
  <c r="G26" i="14"/>
  <c r="D26" i="14"/>
  <c r="M25" i="14"/>
  <c r="J25" i="14"/>
  <c r="G25" i="14"/>
  <c r="D25" i="14"/>
  <c r="M24" i="14"/>
  <c r="J24" i="14"/>
  <c r="G24" i="14"/>
  <c r="D24" i="14"/>
  <c r="M23" i="14"/>
  <c r="J23" i="14"/>
  <c r="G23" i="14"/>
  <c r="D23" i="14"/>
  <c r="M22" i="14"/>
  <c r="J22" i="14"/>
  <c r="G22" i="14"/>
  <c r="D22" i="14"/>
  <c r="M21" i="14"/>
  <c r="J21" i="14"/>
  <c r="G21" i="14"/>
  <c r="D21" i="14"/>
  <c r="M20" i="14"/>
  <c r="J20" i="14"/>
  <c r="G20" i="14"/>
  <c r="D20" i="14"/>
  <c r="M19" i="14"/>
  <c r="J19" i="14"/>
  <c r="G19" i="14"/>
  <c r="D19" i="14"/>
  <c r="M18" i="14"/>
  <c r="J18" i="14"/>
  <c r="G18" i="14"/>
  <c r="D18" i="14"/>
  <c r="M17" i="14"/>
  <c r="J17" i="14"/>
  <c r="G17" i="14"/>
  <c r="D17" i="14"/>
  <c r="M16" i="14"/>
  <c r="J16" i="14"/>
  <c r="G16" i="14"/>
  <c r="D16" i="14"/>
  <c r="M15" i="14"/>
  <c r="J15" i="14"/>
  <c r="G15" i="14"/>
  <c r="D15" i="14"/>
  <c r="M14" i="14"/>
  <c r="J14" i="14"/>
  <c r="G14" i="14"/>
  <c r="D14" i="14"/>
  <c r="M13" i="14"/>
  <c r="J13" i="14"/>
  <c r="G13" i="14"/>
  <c r="D13" i="14"/>
  <c r="M12" i="14"/>
  <c r="J12" i="14"/>
  <c r="G12" i="14"/>
  <c r="D12" i="14"/>
  <c r="M11" i="14"/>
  <c r="J11" i="14"/>
  <c r="G11" i="14"/>
  <c r="D11" i="14"/>
  <c r="M10" i="14"/>
  <c r="J10" i="14"/>
  <c r="G10" i="14"/>
  <c r="D10" i="14"/>
  <c r="M9" i="14"/>
  <c r="J9" i="14"/>
  <c r="G9" i="14"/>
  <c r="D9" i="14"/>
  <c r="M8" i="14"/>
  <c r="I8" i="14"/>
  <c r="H8" i="14"/>
  <c r="J8" i="14" s="1"/>
  <c r="G8" i="14"/>
  <c r="C8" i="14"/>
  <c r="B8" i="14"/>
  <c r="D8" i="14" s="1"/>
  <c r="E11" i="10" l="1"/>
  <c r="E12" i="10"/>
  <c r="E13" i="10"/>
  <c r="E14" i="10"/>
  <c r="E17" i="10"/>
  <c r="E18" i="10"/>
  <c r="E19" i="10"/>
  <c r="E20" i="10"/>
  <c r="E24" i="10"/>
  <c r="E25" i="10"/>
  <c r="E27" i="10"/>
  <c r="E29" i="10"/>
  <c r="E30" i="10"/>
  <c r="E33" i="10"/>
  <c r="E35" i="10"/>
  <c r="E36" i="10"/>
  <c r="BD37" i="15" l="1"/>
  <c r="BC37" i="15"/>
  <c r="BD36" i="15"/>
  <c r="BC36" i="15"/>
  <c r="BD35" i="15"/>
  <c r="BC35" i="15"/>
  <c r="BD34" i="15"/>
  <c r="BC34" i="15"/>
  <c r="BD33" i="15"/>
  <c r="BC33" i="15"/>
  <c r="BD32" i="15"/>
  <c r="BC32" i="15"/>
  <c r="BD31" i="15"/>
  <c r="BC31" i="15"/>
  <c r="BD30" i="15"/>
  <c r="BC30" i="15"/>
  <c r="BD29" i="15"/>
  <c r="BC29" i="15"/>
  <c r="BD28" i="15"/>
  <c r="BC28" i="15"/>
  <c r="BD27" i="15"/>
  <c r="BC27" i="15"/>
  <c r="BD26" i="15"/>
  <c r="BC26" i="15"/>
  <c r="BD25" i="15"/>
  <c r="BC25" i="15"/>
  <c r="BD24" i="15"/>
  <c r="BC24" i="15"/>
  <c r="BD23" i="15"/>
  <c r="BC23" i="15"/>
  <c r="BD22" i="15"/>
  <c r="BC22" i="15"/>
  <c r="BD21" i="15"/>
  <c r="BC21" i="15"/>
  <c r="BD20" i="15"/>
  <c r="BC20" i="15"/>
  <c r="BD19" i="15"/>
  <c r="BC19" i="15"/>
  <c r="BD18" i="15"/>
  <c r="BC18" i="15"/>
  <c r="BD17" i="15"/>
  <c r="BC17" i="15"/>
  <c r="BD16" i="15"/>
  <c r="BC16" i="15"/>
  <c r="BD15" i="15"/>
  <c r="BC15" i="15"/>
  <c r="BD14" i="15"/>
  <c r="BC14" i="15"/>
  <c r="BD13" i="15"/>
  <c r="BC13" i="15"/>
  <c r="BD12" i="15"/>
  <c r="BC12" i="15"/>
  <c r="BD11" i="15"/>
  <c r="BC11" i="15"/>
  <c r="BD10" i="15"/>
  <c r="BC10" i="15"/>
  <c r="BB9" i="15"/>
  <c r="BD9" i="15" s="1"/>
  <c r="BA9" i="15"/>
  <c r="E37" i="15"/>
  <c r="D37" i="15"/>
  <c r="E36" i="15"/>
  <c r="D36" i="15"/>
  <c r="E35" i="15"/>
  <c r="D35" i="15"/>
  <c r="E34" i="15"/>
  <c r="D34" i="15"/>
  <c r="E33" i="15"/>
  <c r="D33" i="15"/>
  <c r="E32" i="15"/>
  <c r="D32" i="15"/>
  <c r="E31" i="15"/>
  <c r="D31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E14" i="15"/>
  <c r="D14" i="15"/>
  <c r="E13" i="15"/>
  <c r="D13" i="15"/>
  <c r="E12" i="15"/>
  <c r="D12" i="15"/>
  <c r="E11" i="15"/>
  <c r="D11" i="15"/>
  <c r="E10" i="15"/>
  <c r="D10" i="15"/>
  <c r="C9" i="15"/>
  <c r="B9" i="15"/>
  <c r="D9" i="15" s="1"/>
  <c r="BC9" i="15" l="1"/>
  <c r="E9" i="15"/>
  <c r="V35" i="15"/>
  <c r="W35" i="15"/>
  <c r="V36" i="15"/>
  <c r="W36" i="15"/>
  <c r="V37" i="15"/>
  <c r="W37" i="15"/>
  <c r="E5" i="1" l="1"/>
  <c r="BL10" i="15" l="1"/>
  <c r="BL11" i="15"/>
  <c r="BL12" i="15"/>
  <c r="BL13" i="15"/>
  <c r="BL14" i="15"/>
  <c r="BL15" i="15"/>
  <c r="BL16" i="15"/>
  <c r="BL17" i="15"/>
  <c r="BL18" i="15"/>
  <c r="BL19" i="15"/>
  <c r="BL20" i="15"/>
  <c r="BL21" i="15"/>
  <c r="BL22" i="15"/>
  <c r="BL23" i="15"/>
  <c r="BL24" i="15"/>
  <c r="BL25" i="15"/>
  <c r="BL26" i="15"/>
  <c r="BL27" i="15"/>
  <c r="BL28" i="15"/>
  <c r="BL29" i="15"/>
  <c r="BL30" i="15"/>
  <c r="BL31" i="15"/>
  <c r="BL32" i="15"/>
  <c r="BL33" i="15"/>
  <c r="BL34" i="15"/>
  <c r="BL35" i="15"/>
  <c r="BL36" i="15"/>
  <c r="BL37" i="15"/>
  <c r="BK10" i="15"/>
  <c r="BK11" i="15"/>
  <c r="BK12" i="15"/>
  <c r="BK13" i="15"/>
  <c r="BK14" i="15"/>
  <c r="BK15" i="15"/>
  <c r="BK16" i="15"/>
  <c r="BK17" i="15"/>
  <c r="BK18" i="15"/>
  <c r="BK19" i="15"/>
  <c r="BK20" i="15"/>
  <c r="BK21" i="15"/>
  <c r="BK22" i="15"/>
  <c r="BK23" i="15"/>
  <c r="BK24" i="15"/>
  <c r="BK25" i="15"/>
  <c r="BK26" i="15"/>
  <c r="BK27" i="15"/>
  <c r="BK28" i="15"/>
  <c r="BK29" i="15"/>
  <c r="BK30" i="15"/>
  <c r="BK31" i="15"/>
  <c r="BK32" i="15"/>
  <c r="BK33" i="15"/>
  <c r="BK34" i="15"/>
  <c r="BK35" i="15"/>
  <c r="BK36" i="15"/>
  <c r="BK37" i="15"/>
  <c r="BX37" i="15"/>
  <c r="BW37" i="15"/>
  <c r="BX36" i="15"/>
  <c r="BW36" i="15"/>
  <c r="BX35" i="15"/>
  <c r="BW35" i="15"/>
  <c r="BX34" i="15"/>
  <c r="BW34" i="15"/>
  <c r="BX33" i="15"/>
  <c r="BW33" i="15"/>
  <c r="BX32" i="15"/>
  <c r="BW32" i="15"/>
  <c r="BX31" i="15"/>
  <c r="BW31" i="15"/>
  <c r="BX30" i="15"/>
  <c r="BW30" i="15"/>
  <c r="BX29" i="15"/>
  <c r="BW29" i="15"/>
  <c r="BX28" i="15"/>
  <c r="BW28" i="15"/>
  <c r="BX27" i="15"/>
  <c r="BW27" i="15"/>
  <c r="BX26" i="15"/>
  <c r="BW26" i="15"/>
  <c r="BX25" i="15"/>
  <c r="BW25" i="15"/>
  <c r="BX24" i="15"/>
  <c r="BW24" i="15"/>
  <c r="BX23" i="15"/>
  <c r="BW23" i="15"/>
  <c r="BX22" i="15"/>
  <c r="BW22" i="15"/>
  <c r="BX21" i="15"/>
  <c r="BW21" i="15"/>
  <c r="BX20" i="15"/>
  <c r="BW20" i="15"/>
  <c r="BX19" i="15"/>
  <c r="BW19" i="15"/>
  <c r="BX18" i="15"/>
  <c r="BW18" i="15"/>
  <c r="BX17" i="15"/>
  <c r="BW17" i="15"/>
  <c r="BX16" i="15"/>
  <c r="BW16" i="15"/>
  <c r="BX15" i="15"/>
  <c r="BW15" i="15"/>
  <c r="BX14" i="15"/>
  <c r="BW14" i="15"/>
  <c r="BX13" i="15"/>
  <c r="BW13" i="15"/>
  <c r="BX12" i="15"/>
  <c r="BW12" i="15"/>
  <c r="BX11" i="15"/>
  <c r="BW11" i="15"/>
  <c r="BX10" i="15"/>
  <c r="BW10" i="15"/>
  <c r="BS37" i="15"/>
  <c r="BR37" i="15"/>
  <c r="BS36" i="15"/>
  <c r="BR36" i="15"/>
  <c r="BS35" i="15"/>
  <c r="BR35" i="15"/>
  <c r="BS34" i="15"/>
  <c r="BR34" i="15"/>
  <c r="BS33" i="15"/>
  <c r="BR33" i="15"/>
  <c r="BS32" i="15"/>
  <c r="BR32" i="15"/>
  <c r="BS31" i="15"/>
  <c r="BR31" i="15"/>
  <c r="BS30" i="15"/>
  <c r="BR30" i="15"/>
  <c r="BS29" i="15"/>
  <c r="BR29" i="15"/>
  <c r="BS28" i="15"/>
  <c r="BR28" i="15"/>
  <c r="BS27" i="15"/>
  <c r="BR27" i="15"/>
  <c r="BS26" i="15"/>
  <c r="BR26" i="15"/>
  <c r="BS25" i="15"/>
  <c r="BR25" i="15"/>
  <c r="BS24" i="15"/>
  <c r="BR24" i="15"/>
  <c r="BS23" i="15"/>
  <c r="BR23" i="15"/>
  <c r="BS22" i="15"/>
  <c r="BR22" i="15"/>
  <c r="BS21" i="15"/>
  <c r="BR21" i="15"/>
  <c r="BS20" i="15"/>
  <c r="BR20" i="15"/>
  <c r="BS19" i="15"/>
  <c r="BR19" i="15"/>
  <c r="BS18" i="15"/>
  <c r="BR18" i="15"/>
  <c r="BS17" i="15"/>
  <c r="BR17" i="15"/>
  <c r="BS16" i="15"/>
  <c r="BR16" i="15"/>
  <c r="BS15" i="15"/>
  <c r="BS14" i="15"/>
  <c r="BR14" i="15"/>
  <c r="BS13" i="15"/>
  <c r="BR13" i="15"/>
  <c r="BS12" i="15"/>
  <c r="BR12" i="15"/>
  <c r="BS11" i="15"/>
  <c r="BR11" i="15"/>
  <c r="BS10" i="15"/>
  <c r="BR10" i="15"/>
  <c r="E9" i="12" l="1"/>
  <c r="E11" i="12"/>
  <c r="E12" i="12"/>
  <c r="E13" i="12"/>
  <c r="E14" i="12"/>
  <c r="E15" i="12"/>
  <c r="E17" i="11"/>
  <c r="E15" i="11"/>
  <c r="E11" i="11"/>
  <c r="BQ9" i="15" l="1"/>
  <c r="BP9" i="15"/>
  <c r="BO9" i="15"/>
  <c r="BG10" i="15"/>
  <c r="BH10" i="15"/>
  <c r="BG11" i="15"/>
  <c r="BH11" i="15"/>
  <c r="BG12" i="15"/>
  <c r="BH12" i="15"/>
  <c r="BG13" i="15"/>
  <c r="BH13" i="15"/>
  <c r="BG14" i="15"/>
  <c r="BH14" i="15"/>
  <c r="BG15" i="15"/>
  <c r="BH15" i="15"/>
  <c r="BG16" i="15"/>
  <c r="BH16" i="15"/>
  <c r="BG17" i="15"/>
  <c r="BH17" i="15"/>
  <c r="BG18" i="15"/>
  <c r="BH18" i="15"/>
  <c r="BG19" i="15"/>
  <c r="BH19" i="15"/>
  <c r="BG20" i="15"/>
  <c r="BH20" i="15"/>
  <c r="BG21" i="15"/>
  <c r="BH21" i="15"/>
  <c r="BG22" i="15"/>
  <c r="BH22" i="15"/>
  <c r="BG23" i="15"/>
  <c r="BH23" i="15"/>
  <c r="BG24" i="15"/>
  <c r="BH24" i="15"/>
  <c r="BG25" i="15"/>
  <c r="BH25" i="15"/>
  <c r="BG26" i="15"/>
  <c r="BH26" i="15"/>
  <c r="BG27" i="15"/>
  <c r="BH27" i="15"/>
  <c r="BG28" i="15"/>
  <c r="BH28" i="15"/>
  <c r="BG29" i="15"/>
  <c r="BH29" i="15"/>
  <c r="BG30" i="15"/>
  <c r="BH30" i="15"/>
  <c r="BG31" i="15"/>
  <c r="BH31" i="15"/>
  <c r="BG32" i="15"/>
  <c r="BH32" i="15"/>
  <c r="BG33" i="15"/>
  <c r="BH33" i="15"/>
  <c r="BG34" i="15"/>
  <c r="BH34" i="15"/>
  <c r="BG35" i="15"/>
  <c r="BH35" i="15"/>
  <c r="BG36" i="15"/>
  <c r="BH36" i="15"/>
  <c r="BG37" i="15"/>
  <c r="BH37" i="15"/>
  <c r="BJ9" i="15"/>
  <c r="BI9" i="15"/>
  <c r="BF9" i="15"/>
  <c r="BE9" i="15"/>
  <c r="AY10" i="15"/>
  <c r="AZ10" i="15"/>
  <c r="AY11" i="15"/>
  <c r="AZ11" i="15"/>
  <c r="AY12" i="15"/>
  <c r="AZ12" i="15"/>
  <c r="AY13" i="15"/>
  <c r="AZ13" i="15"/>
  <c r="AY14" i="15"/>
  <c r="AZ14" i="15"/>
  <c r="AY15" i="15"/>
  <c r="AZ15" i="15"/>
  <c r="AY16" i="15"/>
  <c r="AZ16" i="15"/>
  <c r="AY17" i="15"/>
  <c r="AZ17" i="15"/>
  <c r="AY18" i="15"/>
  <c r="AZ18" i="15"/>
  <c r="AY19" i="15"/>
  <c r="AZ19" i="15"/>
  <c r="AY20" i="15"/>
  <c r="AZ20" i="15"/>
  <c r="AY21" i="15"/>
  <c r="AZ21" i="15"/>
  <c r="AY22" i="15"/>
  <c r="AZ22" i="15"/>
  <c r="AY23" i="15"/>
  <c r="AZ23" i="15"/>
  <c r="AY24" i="15"/>
  <c r="AZ24" i="15"/>
  <c r="AY25" i="15"/>
  <c r="AZ25" i="15"/>
  <c r="AY26" i="15"/>
  <c r="AZ26" i="15"/>
  <c r="AY27" i="15"/>
  <c r="AZ27" i="15"/>
  <c r="AY28" i="15"/>
  <c r="AZ28" i="15"/>
  <c r="AY29" i="15"/>
  <c r="AZ29" i="15"/>
  <c r="AY30" i="15"/>
  <c r="AZ30" i="15"/>
  <c r="AY31" i="15"/>
  <c r="AZ31" i="15"/>
  <c r="AY32" i="15"/>
  <c r="AZ32" i="15"/>
  <c r="AY33" i="15"/>
  <c r="AZ33" i="15"/>
  <c r="AY34" i="15"/>
  <c r="AZ34" i="15"/>
  <c r="AY35" i="15"/>
  <c r="AZ35" i="15"/>
  <c r="AY36" i="15"/>
  <c r="AZ36" i="15"/>
  <c r="AY37" i="15"/>
  <c r="AZ37" i="15"/>
  <c r="AX9" i="15"/>
  <c r="AW9" i="15"/>
  <c r="AU10" i="15"/>
  <c r="AV10" i="15"/>
  <c r="AU11" i="15"/>
  <c r="AV11" i="15"/>
  <c r="AU12" i="15"/>
  <c r="AV12" i="15"/>
  <c r="AU13" i="15"/>
  <c r="AV13" i="15"/>
  <c r="AU14" i="15"/>
  <c r="AV14" i="15"/>
  <c r="AU15" i="15"/>
  <c r="AV15" i="15"/>
  <c r="AU16" i="15"/>
  <c r="AV16" i="15"/>
  <c r="AU17" i="15"/>
  <c r="AV17" i="15"/>
  <c r="AU18" i="15"/>
  <c r="AV18" i="15"/>
  <c r="AU19" i="15"/>
  <c r="AV19" i="15"/>
  <c r="AU20" i="15"/>
  <c r="AV20" i="15"/>
  <c r="AU21" i="15"/>
  <c r="AV21" i="15"/>
  <c r="AU22" i="15"/>
  <c r="AV22" i="15"/>
  <c r="AU23" i="15"/>
  <c r="AV23" i="15"/>
  <c r="AU24" i="15"/>
  <c r="AV24" i="15"/>
  <c r="AU25" i="15"/>
  <c r="AV25" i="15"/>
  <c r="AU26" i="15"/>
  <c r="AV26" i="15"/>
  <c r="AU27" i="15"/>
  <c r="AV27" i="15"/>
  <c r="AU28" i="15"/>
  <c r="AV28" i="15"/>
  <c r="AU29" i="15"/>
  <c r="AV29" i="15"/>
  <c r="AU30" i="15"/>
  <c r="AV30" i="15"/>
  <c r="AU31" i="15"/>
  <c r="AV31" i="15"/>
  <c r="AU32" i="15"/>
  <c r="AV32" i="15"/>
  <c r="AU33" i="15"/>
  <c r="AV33" i="15"/>
  <c r="AU34" i="15"/>
  <c r="AV34" i="15"/>
  <c r="AU35" i="15"/>
  <c r="AV35" i="15"/>
  <c r="AU36" i="15"/>
  <c r="AV36" i="15"/>
  <c r="AU37" i="15"/>
  <c r="AV37" i="15"/>
  <c r="AT9" i="15"/>
  <c r="AS9" i="15"/>
  <c r="AU9" i="15" s="1"/>
  <c r="AQ10" i="15"/>
  <c r="AR10" i="15"/>
  <c r="AQ11" i="15"/>
  <c r="AR11" i="15"/>
  <c r="AQ12" i="15"/>
  <c r="AR12" i="15"/>
  <c r="AQ13" i="15"/>
  <c r="AR13" i="15"/>
  <c r="AQ14" i="15"/>
  <c r="AR14" i="15"/>
  <c r="AQ15" i="15"/>
  <c r="AR15" i="15"/>
  <c r="AQ16" i="15"/>
  <c r="AR16" i="15"/>
  <c r="AQ17" i="15"/>
  <c r="AR17" i="15"/>
  <c r="AQ18" i="15"/>
  <c r="AR18" i="15"/>
  <c r="AQ19" i="15"/>
  <c r="AR19" i="15"/>
  <c r="AQ20" i="15"/>
  <c r="AR20" i="15"/>
  <c r="AQ21" i="15"/>
  <c r="AR21" i="15"/>
  <c r="AQ22" i="15"/>
  <c r="AR22" i="15"/>
  <c r="AQ23" i="15"/>
  <c r="AR23" i="15"/>
  <c r="AQ24" i="15"/>
  <c r="AR24" i="15"/>
  <c r="AQ25" i="15"/>
  <c r="AR25" i="15"/>
  <c r="AQ26" i="15"/>
  <c r="AR26" i="15"/>
  <c r="AQ27" i="15"/>
  <c r="AR27" i="15"/>
  <c r="AQ28" i="15"/>
  <c r="AR28" i="15"/>
  <c r="AQ29" i="15"/>
  <c r="AR29" i="15"/>
  <c r="AQ30" i="15"/>
  <c r="AR30" i="15"/>
  <c r="AQ31" i="15"/>
  <c r="AR31" i="15"/>
  <c r="AQ32" i="15"/>
  <c r="AR32" i="15"/>
  <c r="AQ33" i="15"/>
  <c r="AR33" i="15"/>
  <c r="AQ34" i="15"/>
  <c r="AR34" i="15"/>
  <c r="AQ35" i="15"/>
  <c r="AR35" i="15"/>
  <c r="AQ36" i="15"/>
  <c r="AR36" i="15"/>
  <c r="AQ37" i="15"/>
  <c r="AR37" i="15"/>
  <c r="AP9" i="15"/>
  <c r="AO9" i="15"/>
  <c r="AA10" i="15"/>
  <c r="AB10" i="15"/>
  <c r="AA11" i="15"/>
  <c r="AB11" i="15"/>
  <c r="AA12" i="15"/>
  <c r="AB12" i="15"/>
  <c r="AA13" i="15"/>
  <c r="AB13" i="15"/>
  <c r="AA14" i="15"/>
  <c r="AB14" i="15"/>
  <c r="AA15" i="15"/>
  <c r="AB15" i="15"/>
  <c r="AA16" i="15"/>
  <c r="AB16" i="15"/>
  <c r="AA17" i="15"/>
  <c r="AB17" i="15"/>
  <c r="AA18" i="15"/>
  <c r="AB18" i="15"/>
  <c r="AA19" i="15"/>
  <c r="AB19" i="15"/>
  <c r="AA20" i="15"/>
  <c r="AB20" i="15"/>
  <c r="AA21" i="15"/>
  <c r="AB21" i="15"/>
  <c r="AA22" i="15"/>
  <c r="AB22" i="15"/>
  <c r="AA23" i="15"/>
  <c r="AB23" i="15"/>
  <c r="AA24" i="15"/>
  <c r="AB24" i="15"/>
  <c r="AA25" i="15"/>
  <c r="AB25" i="15"/>
  <c r="AA26" i="15"/>
  <c r="AB26" i="15"/>
  <c r="AA27" i="15"/>
  <c r="AB27" i="15"/>
  <c r="AA28" i="15"/>
  <c r="AB28" i="15"/>
  <c r="AA29" i="15"/>
  <c r="AB29" i="15"/>
  <c r="AA30" i="15"/>
  <c r="AB30" i="15"/>
  <c r="AA31" i="15"/>
  <c r="AB31" i="15"/>
  <c r="AA32" i="15"/>
  <c r="AB32" i="15"/>
  <c r="AA33" i="15"/>
  <c r="AB33" i="15"/>
  <c r="AA34" i="15"/>
  <c r="AB34" i="15"/>
  <c r="AA35" i="15"/>
  <c r="AB35" i="15"/>
  <c r="AA36" i="15"/>
  <c r="AB36" i="15"/>
  <c r="AA37" i="15"/>
  <c r="AB37" i="15"/>
  <c r="AD9" i="15"/>
  <c r="AC9" i="15"/>
  <c r="Z9" i="15"/>
  <c r="Y9" i="15"/>
  <c r="W34" i="15"/>
  <c r="V34" i="15"/>
  <c r="W33" i="15"/>
  <c r="V33" i="15"/>
  <c r="W32" i="15"/>
  <c r="V32" i="15"/>
  <c r="W31" i="15"/>
  <c r="V31" i="15"/>
  <c r="W30" i="15"/>
  <c r="V30" i="15"/>
  <c r="W29" i="15"/>
  <c r="V29" i="15"/>
  <c r="W28" i="15"/>
  <c r="V28" i="15"/>
  <c r="W27" i="15"/>
  <c r="V27" i="15"/>
  <c r="W26" i="15"/>
  <c r="V26" i="15"/>
  <c r="W25" i="15"/>
  <c r="V25" i="15"/>
  <c r="W24" i="15"/>
  <c r="V24" i="15"/>
  <c r="W23" i="15"/>
  <c r="V23" i="15"/>
  <c r="W22" i="15"/>
  <c r="V22" i="15"/>
  <c r="W21" i="15"/>
  <c r="V21" i="15"/>
  <c r="W20" i="15"/>
  <c r="V20" i="15"/>
  <c r="W19" i="15"/>
  <c r="V19" i="15"/>
  <c r="W18" i="15"/>
  <c r="V18" i="15"/>
  <c r="W17" i="15"/>
  <c r="V17" i="15"/>
  <c r="W16" i="15"/>
  <c r="V16" i="15"/>
  <c r="W15" i="15"/>
  <c r="V15" i="15"/>
  <c r="W14" i="15"/>
  <c r="V14" i="15"/>
  <c r="W13" i="15"/>
  <c r="V13" i="15"/>
  <c r="W12" i="15"/>
  <c r="V12" i="15"/>
  <c r="W11" i="15"/>
  <c r="V11" i="15"/>
  <c r="W10" i="15"/>
  <c r="V10" i="15"/>
  <c r="T35" i="15"/>
  <c r="U35" i="15"/>
  <c r="T36" i="15"/>
  <c r="U36" i="15"/>
  <c r="T37" i="15"/>
  <c r="U37" i="15"/>
  <c r="U34" i="15"/>
  <c r="T34" i="15"/>
  <c r="U33" i="15"/>
  <c r="T33" i="15"/>
  <c r="U32" i="15"/>
  <c r="T32" i="15"/>
  <c r="U31" i="15"/>
  <c r="T31" i="15"/>
  <c r="U30" i="15"/>
  <c r="T30" i="15"/>
  <c r="U29" i="15"/>
  <c r="T29" i="15"/>
  <c r="U28" i="15"/>
  <c r="T28" i="15"/>
  <c r="U27" i="15"/>
  <c r="T27" i="15"/>
  <c r="U26" i="15"/>
  <c r="T26" i="15"/>
  <c r="U25" i="15"/>
  <c r="T25" i="15"/>
  <c r="U24" i="15"/>
  <c r="T24" i="15"/>
  <c r="U23" i="15"/>
  <c r="T23" i="15"/>
  <c r="U22" i="15"/>
  <c r="T22" i="15"/>
  <c r="U21" i="15"/>
  <c r="T21" i="15"/>
  <c r="U20" i="15"/>
  <c r="T20" i="15"/>
  <c r="U19" i="15"/>
  <c r="T19" i="15"/>
  <c r="U18" i="15"/>
  <c r="T18" i="15"/>
  <c r="U17" i="15"/>
  <c r="T17" i="15"/>
  <c r="U16" i="15"/>
  <c r="T16" i="15"/>
  <c r="U15" i="15"/>
  <c r="T15" i="15"/>
  <c r="U14" i="15"/>
  <c r="T14" i="15"/>
  <c r="U13" i="15"/>
  <c r="T13" i="15"/>
  <c r="U12" i="15"/>
  <c r="T12" i="15"/>
  <c r="U11" i="15"/>
  <c r="T11" i="15"/>
  <c r="U10" i="15"/>
  <c r="T10" i="15"/>
  <c r="R9" i="15"/>
  <c r="S9" i="15"/>
  <c r="BR9" i="15" l="1"/>
  <c r="BG9" i="15"/>
  <c r="AZ9" i="15"/>
  <c r="AY9" i="15"/>
  <c r="AV9" i="15"/>
  <c r="AR9" i="15"/>
  <c r="AA9" i="15"/>
  <c r="U9" i="15"/>
  <c r="AQ9" i="15"/>
  <c r="AB9" i="15"/>
  <c r="X11" i="15"/>
  <c r="X13" i="15"/>
  <c r="X15" i="15"/>
  <c r="X17" i="15"/>
  <c r="X19" i="15"/>
  <c r="X21" i="15"/>
  <c r="X23" i="15"/>
  <c r="X25" i="15"/>
  <c r="X27" i="15"/>
  <c r="X29" i="15"/>
  <c r="X31" i="15"/>
  <c r="X33" i="15"/>
  <c r="X10" i="15"/>
  <c r="X12" i="15"/>
  <c r="X14" i="15"/>
  <c r="X16" i="15"/>
  <c r="X18" i="15"/>
  <c r="X20" i="15"/>
  <c r="X22" i="15"/>
  <c r="X24" i="15"/>
  <c r="X26" i="15"/>
  <c r="X28" i="15"/>
  <c r="X30" i="15"/>
  <c r="X32" i="15"/>
  <c r="X34" i="15"/>
  <c r="BS9" i="15"/>
  <c r="BK9" i="15"/>
  <c r="BL9" i="15"/>
  <c r="BH9" i="15"/>
  <c r="T9" i="15"/>
  <c r="O9" i="15" l="1"/>
  <c r="N9" i="15"/>
  <c r="V9" i="15" s="1"/>
  <c r="P35" i="15"/>
  <c r="Q35" i="15"/>
  <c r="P36" i="15"/>
  <c r="Q36" i="15"/>
  <c r="P37" i="15"/>
  <c r="Q37" i="15"/>
  <c r="Q34" i="15"/>
  <c r="P34" i="15"/>
  <c r="Q33" i="15"/>
  <c r="P33" i="15"/>
  <c r="Q32" i="15"/>
  <c r="P32" i="15"/>
  <c r="Q31" i="15"/>
  <c r="P31" i="15"/>
  <c r="Q30" i="15"/>
  <c r="P30" i="15"/>
  <c r="Q29" i="15"/>
  <c r="P29" i="15"/>
  <c r="Q28" i="15"/>
  <c r="P28" i="15"/>
  <c r="Q27" i="15"/>
  <c r="P27" i="15"/>
  <c r="Q26" i="15"/>
  <c r="P26" i="15"/>
  <c r="Q25" i="15"/>
  <c r="P25" i="15"/>
  <c r="Q24" i="15"/>
  <c r="P24" i="15"/>
  <c r="Q23" i="15"/>
  <c r="P23" i="15"/>
  <c r="Q22" i="15"/>
  <c r="P22" i="15"/>
  <c r="Q21" i="15"/>
  <c r="P21" i="15"/>
  <c r="Q20" i="15"/>
  <c r="P20" i="15"/>
  <c r="Q19" i="15"/>
  <c r="P19" i="15"/>
  <c r="Q18" i="15"/>
  <c r="P18" i="15"/>
  <c r="Q17" i="15"/>
  <c r="P17" i="15"/>
  <c r="Q16" i="15"/>
  <c r="P16" i="15"/>
  <c r="Q15" i="15"/>
  <c r="P15" i="15"/>
  <c r="Q14" i="15"/>
  <c r="P14" i="15"/>
  <c r="Q13" i="15"/>
  <c r="P13" i="15"/>
  <c r="Q12" i="15"/>
  <c r="P12" i="15"/>
  <c r="Q11" i="15"/>
  <c r="P11" i="15"/>
  <c r="Q10" i="15"/>
  <c r="P10" i="15"/>
  <c r="Q9" i="15"/>
  <c r="K9" i="15"/>
  <c r="J9" i="15"/>
  <c r="L9" i="15" s="1"/>
  <c r="L35" i="15"/>
  <c r="M35" i="15"/>
  <c r="L36" i="15"/>
  <c r="M36" i="15"/>
  <c r="L37" i="15"/>
  <c r="M37" i="15"/>
  <c r="H26" i="15"/>
  <c r="I26" i="15"/>
  <c r="H27" i="15"/>
  <c r="I27" i="15"/>
  <c r="H28" i="15"/>
  <c r="I28" i="15"/>
  <c r="H29" i="15"/>
  <c r="I29" i="15"/>
  <c r="H30" i="15"/>
  <c r="I30" i="15"/>
  <c r="H31" i="15"/>
  <c r="I31" i="15"/>
  <c r="H32" i="15"/>
  <c r="I32" i="15"/>
  <c r="H33" i="15"/>
  <c r="I33" i="15"/>
  <c r="H34" i="15"/>
  <c r="I34" i="15"/>
  <c r="H35" i="15"/>
  <c r="I35" i="15"/>
  <c r="H36" i="15"/>
  <c r="I36" i="15"/>
  <c r="H37" i="15"/>
  <c r="I37" i="15"/>
  <c r="M34" i="15"/>
  <c r="L34" i="15"/>
  <c r="M33" i="15"/>
  <c r="L33" i="15"/>
  <c r="M32" i="15"/>
  <c r="L32" i="15"/>
  <c r="M31" i="15"/>
  <c r="L31" i="15"/>
  <c r="M30" i="15"/>
  <c r="L30" i="15"/>
  <c r="M29" i="15"/>
  <c r="L29" i="15"/>
  <c r="M28" i="15"/>
  <c r="L28" i="15"/>
  <c r="M27" i="15"/>
  <c r="L27" i="15"/>
  <c r="M26" i="15"/>
  <c r="L26" i="15"/>
  <c r="M25" i="15"/>
  <c r="L25" i="15"/>
  <c r="M24" i="15"/>
  <c r="L24" i="15"/>
  <c r="M23" i="15"/>
  <c r="L23" i="15"/>
  <c r="M22" i="15"/>
  <c r="L22" i="15"/>
  <c r="M21" i="15"/>
  <c r="L21" i="15"/>
  <c r="M20" i="15"/>
  <c r="L20" i="15"/>
  <c r="M19" i="15"/>
  <c r="L19" i="15"/>
  <c r="M18" i="15"/>
  <c r="L18" i="15"/>
  <c r="M17" i="15"/>
  <c r="L17" i="15"/>
  <c r="M16" i="15"/>
  <c r="L16" i="15"/>
  <c r="M15" i="15"/>
  <c r="L15" i="15"/>
  <c r="M14" i="15"/>
  <c r="L14" i="15"/>
  <c r="M13" i="15"/>
  <c r="L13" i="15"/>
  <c r="M12" i="15"/>
  <c r="L12" i="15"/>
  <c r="M11" i="15"/>
  <c r="L11" i="15"/>
  <c r="M10" i="15"/>
  <c r="L10" i="15"/>
  <c r="G9" i="15"/>
  <c r="F9" i="15"/>
  <c r="I25" i="15"/>
  <c r="H25" i="15"/>
  <c r="I24" i="15"/>
  <c r="H24" i="15"/>
  <c r="I23" i="15"/>
  <c r="H23" i="15"/>
  <c r="I22" i="15"/>
  <c r="H22" i="15"/>
  <c r="I21" i="15"/>
  <c r="H21" i="15"/>
  <c r="I20" i="15"/>
  <c r="H20" i="15"/>
  <c r="I19" i="15"/>
  <c r="H19" i="15"/>
  <c r="I18" i="15"/>
  <c r="H18" i="15"/>
  <c r="I17" i="15"/>
  <c r="H17" i="15"/>
  <c r="I16" i="15"/>
  <c r="H16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H9" i="15"/>
  <c r="I9" i="15" l="1"/>
  <c r="P9" i="15"/>
  <c r="W9" i="15"/>
  <c r="X9" i="15" s="1"/>
  <c r="M9" i="15"/>
  <c r="BO10" i="15" l="1"/>
  <c r="BO11" i="15"/>
  <c r="BO12" i="15"/>
  <c r="BO13" i="15"/>
  <c r="BO14" i="15"/>
  <c r="BO15" i="15"/>
  <c r="BO16" i="15"/>
  <c r="BO17" i="15"/>
  <c r="BO18" i="15"/>
  <c r="BO19" i="15"/>
  <c r="BO20" i="15"/>
  <c r="BO21" i="15"/>
  <c r="BO22" i="15"/>
  <c r="BO23" i="15"/>
  <c r="BO24" i="15"/>
  <c r="BO25" i="15"/>
  <c r="BO26" i="15"/>
  <c r="BO27" i="15"/>
  <c r="BO28" i="15"/>
  <c r="BO29" i="15"/>
  <c r="BO30" i="15"/>
  <c r="BO31" i="15"/>
  <c r="BO32" i="15"/>
  <c r="BO33" i="15"/>
  <c r="BO34" i="15"/>
  <c r="BO35" i="15"/>
  <c r="BO36" i="15"/>
  <c r="BO37" i="15"/>
  <c r="E37" i="1" l="1"/>
  <c r="E29" i="1"/>
  <c r="E28" i="1"/>
  <c r="E26" i="1"/>
  <c r="E24" i="1"/>
  <c r="E23" i="1"/>
  <c r="E22" i="1"/>
  <c r="E21" i="1"/>
  <c r="D22" i="1"/>
  <c r="D5" i="1"/>
  <c r="E6" i="1"/>
  <c r="E7" i="1"/>
  <c r="E8" i="1"/>
  <c r="E12" i="11" l="1"/>
  <c r="E14" i="11"/>
  <c r="E16" i="11"/>
  <c r="E19" i="11"/>
  <c r="E20" i="11"/>
  <c r="E22" i="11"/>
  <c r="E23" i="11"/>
  <c r="E25" i="11"/>
  <c r="E8" i="11"/>
  <c r="E10" i="11"/>
  <c r="F9" i="10"/>
  <c r="I9" i="10"/>
  <c r="J9" i="10"/>
  <c r="D7" i="11"/>
  <c r="D7" i="12" l="1"/>
  <c r="E7" i="12"/>
  <c r="D21" i="11" l="1"/>
  <c r="D11" i="11"/>
  <c r="D10" i="11"/>
  <c r="F34" i="10"/>
  <c r="F16" i="10"/>
  <c r="D8" i="10"/>
  <c r="H9" i="10" s="1"/>
  <c r="D9" i="11"/>
  <c r="AG9" i="15" l="1"/>
  <c r="AH9" i="15"/>
  <c r="AE10" i="15"/>
  <c r="AF10" i="15"/>
  <c r="AE11" i="15"/>
  <c r="AF11" i="15"/>
  <c r="AE12" i="15"/>
  <c r="AF12" i="15"/>
  <c r="AF9" i="15" l="1"/>
  <c r="AE9" i="15"/>
  <c r="BT9" i="15"/>
  <c r="AM10" i="15" l="1"/>
  <c r="AM11" i="15"/>
  <c r="AM12" i="15"/>
  <c r="AM13" i="15"/>
  <c r="AM14" i="15"/>
  <c r="AM15" i="15"/>
  <c r="AM16" i="15"/>
  <c r="AM17" i="15"/>
  <c r="AM18" i="15"/>
  <c r="AM20" i="15"/>
  <c r="AM21" i="15"/>
  <c r="AM22" i="15"/>
  <c r="AM23" i="15"/>
  <c r="AM24" i="15"/>
  <c r="AM25" i="15"/>
  <c r="AM26" i="15"/>
  <c r="AM27" i="15"/>
  <c r="AM28" i="15"/>
  <c r="AM29" i="15"/>
  <c r="AM30" i="15"/>
  <c r="AM31" i="15"/>
  <c r="AM32" i="15"/>
  <c r="AM33" i="15"/>
  <c r="AM34" i="15"/>
  <c r="AM35" i="15"/>
  <c r="AM36" i="15"/>
  <c r="AM37" i="15"/>
  <c r="AE13" i="15" l="1"/>
  <c r="AL9" i="15" l="1"/>
  <c r="AN37" i="15" l="1"/>
  <c r="AJ37" i="15"/>
  <c r="AI37" i="15"/>
  <c r="AF37" i="15"/>
  <c r="AE37" i="15"/>
  <c r="AN36" i="15"/>
  <c r="AJ36" i="15"/>
  <c r="AI36" i="15"/>
  <c r="AF36" i="15"/>
  <c r="AE36" i="15"/>
  <c r="AN35" i="15"/>
  <c r="AJ35" i="15"/>
  <c r="AI35" i="15"/>
  <c r="AF35" i="15"/>
  <c r="AE35" i="15"/>
  <c r="AN34" i="15"/>
  <c r="AJ34" i="15"/>
  <c r="AI34" i="15"/>
  <c r="AF34" i="15"/>
  <c r="AE34" i="15"/>
  <c r="AN33" i="15"/>
  <c r="AJ33" i="15"/>
  <c r="AI33" i="15"/>
  <c r="AF33" i="15"/>
  <c r="AE33" i="15"/>
  <c r="AN32" i="15"/>
  <c r="AJ32" i="15"/>
  <c r="AI32" i="15"/>
  <c r="AF32" i="15"/>
  <c r="AE32" i="15"/>
  <c r="AN31" i="15"/>
  <c r="AJ31" i="15"/>
  <c r="AI31" i="15"/>
  <c r="AF31" i="15"/>
  <c r="AE31" i="15"/>
  <c r="AN30" i="15"/>
  <c r="AJ30" i="15"/>
  <c r="AI30" i="15"/>
  <c r="AF30" i="15"/>
  <c r="AE30" i="15"/>
  <c r="AN29" i="15"/>
  <c r="AJ29" i="15"/>
  <c r="AI29" i="15"/>
  <c r="AF29" i="15"/>
  <c r="AE29" i="15"/>
  <c r="AN28" i="15"/>
  <c r="AJ28" i="15"/>
  <c r="AI28" i="15"/>
  <c r="AF28" i="15"/>
  <c r="AE28" i="15"/>
  <c r="AN27" i="15"/>
  <c r="AJ27" i="15"/>
  <c r="AI27" i="15"/>
  <c r="AF27" i="15"/>
  <c r="AE27" i="15"/>
  <c r="AN26" i="15"/>
  <c r="AJ26" i="15"/>
  <c r="AI26" i="15"/>
  <c r="AF26" i="15"/>
  <c r="AE26" i="15"/>
  <c r="AN25" i="15"/>
  <c r="AJ25" i="15"/>
  <c r="AI25" i="15"/>
  <c r="AF25" i="15"/>
  <c r="AE25" i="15"/>
  <c r="AN24" i="15"/>
  <c r="AJ24" i="15"/>
  <c r="AI24" i="15"/>
  <c r="AF24" i="15"/>
  <c r="AE24" i="15"/>
  <c r="AN23" i="15"/>
  <c r="AJ23" i="15"/>
  <c r="AI23" i="15"/>
  <c r="AF23" i="15"/>
  <c r="AE23" i="15"/>
  <c r="AN22" i="15"/>
  <c r="AJ22" i="15"/>
  <c r="AI22" i="15"/>
  <c r="AF22" i="15"/>
  <c r="AE22" i="15"/>
  <c r="AN21" i="15"/>
  <c r="AJ21" i="15"/>
  <c r="AI21" i="15"/>
  <c r="AF21" i="15"/>
  <c r="AE21" i="15"/>
  <c r="AN20" i="15"/>
  <c r="AJ20" i="15"/>
  <c r="AI20" i="15"/>
  <c r="AF20" i="15"/>
  <c r="AE20" i="15"/>
  <c r="AN19" i="15"/>
  <c r="AJ19" i="15"/>
  <c r="AI19" i="15"/>
  <c r="AF19" i="15"/>
  <c r="AE19" i="15"/>
  <c r="AN18" i="15"/>
  <c r="AJ18" i="15"/>
  <c r="AI18" i="15"/>
  <c r="AF18" i="15"/>
  <c r="AE18" i="15"/>
  <c r="AN17" i="15"/>
  <c r="AJ17" i="15"/>
  <c r="AI17" i="15"/>
  <c r="AF17" i="15"/>
  <c r="AE17" i="15"/>
  <c r="AN16" i="15"/>
  <c r="AJ16" i="15"/>
  <c r="AI16" i="15"/>
  <c r="AF16" i="15"/>
  <c r="AE16" i="15"/>
  <c r="AN15" i="15"/>
  <c r="AJ15" i="15"/>
  <c r="AI15" i="15"/>
  <c r="AF15" i="15"/>
  <c r="AE15" i="15"/>
  <c r="AN14" i="15"/>
  <c r="AJ14" i="15"/>
  <c r="AI14" i="15"/>
  <c r="AF14" i="15"/>
  <c r="AE14" i="15"/>
  <c r="AN13" i="15"/>
  <c r="AJ13" i="15"/>
  <c r="AI13" i="15"/>
  <c r="AF13" i="15"/>
  <c r="AN12" i="15"/>
  <c r="AJ12" i="15"/>
  <c r="AI12" i="15"/>
  <c r="AN11" i="15"/>
  <c r="AJ11" i="15"/>
  <c r="AI11" i="15"/>
  <c r="AN10" i="15"/>
  <c r="AJ10" i="15"/>
  <c r="AI10" i="15"/>
  <c r="BW9" i="15"/>
  <c r="AK9" i="15"/>
  <c r="AM9" i="15" s="1"/>
  <c r="D15" i="12"/>
  <c r="D14" i="12"/>
  <c r="D13" i="12"/>
  <c r="D12" i="12"/>
  <c r="D11" i="12"/>
  <c r="D10" i="12"/>
  <c r="D9" i="12"/>
  <c r="D8" i="12"/>
  <c r="C6" i="12"/>
  <c r="B6" i="12"/>
  <c r="D25" i="11"/>
  <c r="D24" i="11"/>
  <c r="D23" i="11"/>
  <c r="D22" i="11"/>
  <c r="D20" i="11"/>
  <c r="D19" i="11"/>
  <c r="D18" i="11"/>
  <c r="D17" i="11"/>
  <c r="D16" i="11"/>
  <c r="D15" i="11"/>
  <c r="D14" i="11"/>
  <c r="D13" i="11"/>
  <c r="D12" i="11"/>
  <c r="C6" i="11"/>
  <c r="B6" i="11"/>
  <c r="J36" i="10"/>
  <c r="I36" i="10"/>
  <c r="F36" i="10"/>
  <c r="J35" i="10"/>
  <c r="I35" i="10"/>
  <c r="F35" i="10"/>
  <c r="J34" i="10"/>
  <c r="I34" i="10"/>
  <c r="J33" i="10"/>
  <c r="I33" i="10"/>
  <c r="F33" i="10"/>
  <c r="J32" i="10"/>
  <c r="I32" i="10"/>
  <c r="F32" i="10"/>
  <c r="J31" i="10"/>
  <c r="I31" i="10"/>
  <c r="F31" i="10"/>
  <c r="J30" i="10"/>
  <c r="I30" i="10"/>
  <c r="F30" i="10"/>
  <c r="J29" i="10"/>
  <c r="I29" i="10"/>
  <c r="F29" i="10"/>
  <c r="J28" i="10"/>
  <c r="I28" i="10"/>
  <c r="F28" i="10"/>
  <c r="J27" i="10"/>
  <c r="I27" i="10"/>
  <c r="F27" i="10"/>
  <c r="J26" i="10"/>
  <c r="I26" i="10"/>
  <c r="F26" i="10"/>
  <c r="J25" i="10"/>
  <c r="I25" i="10"/>
  <c r="F25" i="10"/>
  <c r="J24" i="10"/>
  <c r="I24" i="10"/>
  <c r="F24" i="10"/>
  <c r="J23" i="10"/>
  <c r="I23" i="10"/>
  <c r="F23" i="10"/>
  <c r="J22" i="10"/>
  <c r="I22" i="10"/>
  <c r="F22" i="10"/>
  <c r="J21" i="10"/>
  <c r="I21" i="10"/>
  <c r="F21" i="10"/>
  <c r="J20" i="10"/>
  <c r="I20" i="10"/>
  <c r="F20" i="10"/>
  <c r="J19" i="10"/>
  <c r="I19" i="10"/>
  <c r="F19" i="10"/>
  <c r="J18" i="10"/>
  <c r="I18" i="10"/>
  <c r="F18" i="10"/>
  <c r="J17" i="10"/>
  <c r="I17" i="10"/>
  <c r="F17" i="10"/>
  <c r="J16" i="10"/>
  <c r="I16" i="10"/>
  <c r="J15" i="10"/>
  <c r="I15" i="10"/>
  <c r="F15" i="10"/>
  <c r="J14" i="10"/>
  <c r="I14" i="10"/>
  <c r="F14" i="10"/>
  <c r="J13" i="10"/>
  <c r="I13" i="10"/>
  <c r="F13" i="10"/>
  <c r="J12" i="10"/>
  <c r="I12" i="10"/>
  <c r="F12" i="10"/>
  <c r="J11" i="10"/>
  <c r="I11" i="10"/>
  <c r="F11" i="10"/>
  <c r="J10" i="10"/>
  <c r="I10" i="10"/>
  <c r="F10" i="10"/>
  <c r="C8" i="10"/>
  <c r="E8" i="10" s="1"/>
  <c r="AJ9" i="15" l="1"/>
  <c r="AI9" i="15"/>
  <c r="E6" i="12"/>
  <c r="D6" i="12"/>
  <c r="D6" i="11"/>
  <c r="E6" i="11"/>
  <c r="H12" i="10"/>
  <c r="H15" i="10"/>
  <c r="H18" i="10"/>
  <c r="H19" i="10"/>
  <c r="H20" i="10"/>
  <c r="H22" i="10"/>
  <c r="H25" i="10"/>
  <c r="H31" i="10"/>
  <c r="H33" i="10"/>
  <c r="H34" i="10"/>
  <c r="H10" i="10"/>
  <c r="H11" i="10"/>
  <c r="H13" i="10"/>
  <c r="H14" i="10"/>
  <c r="H16" i="10"/>
  <c r="H17" i="10"/>
  <c r="H21" i="10"/>
  <c r="H23" i="10"/>
  <c r="H24" i="10"/>
  <c r="H26" i="10"/>
  <c r="H27" i="10"/>
  <c r="H28" i="10"/>
  <c r="H29" i="10"/>
  <c r="H30" i="10"/>
  <c r="H32" i="10"/>
  <c r="H35" i="10"/>
  <c r="F8" i="10"/>
  <c r="AN9" i="15"/>
</calcChain>
</file>

<file path=xl/sharedStrings.xml><?xml version="1.0" encoding="utf-8"?>
<sst xmlns="http://schemas.openxmlformats.org/spreadsheetml/2006/main" count="378" uniqueCount="261">
  <si>
    <t>Показник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</si>
  <si>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</si>
  <si>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</si>
  <si>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</si>
  <si>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</si>
  <si>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Продовження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</si>
  <si>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</si>
  <si>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</si>
  <si>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</si>
  <si>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</si>
  <si>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</si>
  <si>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</si>
  <si>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</si>
  <si>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</si>
  <si>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</si>
  <si>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</si>
  <si>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</si>
  <si>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</si>
  <si>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</si>
  <si>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</si>
  <si>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</si>
  <si>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</si>
  <si>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</si>
  <si>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</si>
  <si>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</si>
  <si>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</si>
  <si>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</si>
  <si>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</si>
  <si>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</si>
  <si>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</si>
  <si>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</si>
  <si>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</si>
  <si>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</si>
  <si>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</si>
  <si>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</si>
  <si>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</si>
  <si>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</si>
  <si>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</si>
  <si>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</si>
  <si>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</si>
  <si>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</si>
  <si>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</si>
  <si>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</si>
  <si>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</si>
  <si>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</si>
  <si>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К-Святошинський РЦЗ</t>
  </si>
  <si>
    <t>Білоцерківський МРЦЗ</t>
  </si>
  <si>
    <t>Броварський МРЦЗ</t>
  </si>
  <si>
    <t>Ірпінський  МЦЗ</t>
  </si>
  <si>
    <t>За даними Державної служби статистики України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</si>
  <si>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</si>
  <si>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</si>
  <si>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</si>
  <si>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</si>
  <si>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</si>
  <si>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</si>
  <si>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</si>
  <si>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</si>
  <si>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</si>
  <si>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 xml:space="preserve">Київська 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</si>
  <si>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</si>
  <si>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</si>
  <si>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</si>
  <si>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</si>
  <si>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</si>
  <si>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</si>
  <si>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</si>
  <si>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</si>
  <si>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</si>
  <si>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</si>
  <si>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</si>
  <si>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</si>
  <si>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</si>
  <si>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</si>
  <si>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</si>
  <si>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</si>
  <si>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Зайняті </t>
  </si>
  <si>
    <t>(тис.осіб)</t>
  </si>
  <si>
    <t>Рівень зайнятості</t>
  </si>
  <si>
    <t>(відсотки)</t>
  </si>
  <si>
    <t>Безробітні</t>
  </si>
  <si>
    <t>Рівень безробіття</t>
  </si>
  <si>
    <t>2018 р.</t>
  </si>
  <si>
    <t xml:space="preserve"> 2018 р.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</si>
  <si>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  <charset val="204"/>
      </rPr>
      <t>осіб</t>
    </r>
  </si>
  <si>
    <t xml:space="preserve">з них, особи 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</si>
  <si>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</si>
  <si>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</si>
  <si>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r>
      <t xml:space="preserve">які мали статус безробітного, </t>
    </r>
    <r>
      <rPr>
        <i/>
        <sz val="12"/>
        <rFont val="Times New Roman"/>
        <family val="1"/>
        <charset val="204"/>
      </rPr>
      <t>осіб</t>
    </r>
  </si>
  <si>
    <t>які навчаються в навчальних закладах різних типів</t>
  </si>
  <si>
    <t xml:space="preserve">Богуславська районна філія </t>
  </si>
  <si>
    <t xml:space="preserve">Бородянська районна філія </t>
  </si>
  <si>
    <t xml:space="preserve">Макарівська районна філія </t>
  </si>
  <si>
    <t xml:space="preserve">Рокитнянська районна філія </t>
  </si>
  <si>
    <t xml:space="preserve">Яготинська районна філія </t>
  </si>
  <si>
    <t xml:space="preserve">Бориспільська міськрайонна філія </t>
  </si>
  <si>
    <t xml:space="preserve">Ржищівська міська філія </t>
  </si>
  <si>
    <t>за формою 3-ПН</t>
  </si>
  <si>
    <t>з інших джерел</t>
  </si>
  <si>
    <r>
      <t>Економічно активне населення</t>
    </r>
    <r>
      <rPr>
        <sz val="14"/>
        <rFont val="Times New Roman"/>
        <family val="1"/>
        <charset val="204"/>
      </rPr>
      <t>, тис.осіб</t>
    </r>
  </si>
  <si>
    <t xml:space="preserve">Рівень економічної активності, % </t>
  </si>
  <si>
    <r>
      <t>Зайняте населення</t>
    </r>
    <r>
      <rPr>
        <sz val="14"/>
        <rFont val="Times New Roman"/>
        <family val="1"/>
        <charset val="204"/>
      </rPr>
      <t>, тис.осіб</t>
    </r>
  </si>
  <si>
    <t>Рівень зайнятості, %</t>
  </si>
  <si>
    <r>
      <t>Безробітне населення                       (за методологією МОП)</t>
    </r>
    <r>
      <rPr>
        <sz val="14"/>
        <rFont val="Times New Roman"/>
        <family val="1"/>
        <charset val="204"/>
      </rPr>
      <t>, тис.осіб</t>
    </r>
  </si>
  <si>
    <t xml:space="preserve">Рівень безробіття за методологією МОП), % </t>
  </si>
  <si>
    <t>Київська область</t>
  </si>
  <si>
    <t>Баришівська районна філія</t>
  </si>
  <si>
    <t xml:space="preserve">Кагарлицька районна філія  </t>
  </si>
  <si>
    <t>Березанська міська філія</t>
  </si>
  <si>
    <t xml:space="preserve">Васильківська міськрайонна філія </t>
  </si>
  <si>
    <t>Славутицька міська філія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</si>
  <si>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</si>
  <si>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</si>
  <si>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</si>
  <si>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</si>
  <si>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>Миронівська районна філія</t>
  </si>
  <si>
    <t xml:space="preserve">Обухівська міськрайонна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</si>
  <si>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</si>
  <si>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</si>
  <si>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</si>
  <si>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</si>
  <si>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>Фастівська міськрайонна філія</t>
  </si>
  <si>
    <t>х</t>
  </si>
  <si>
    <t>2019 р.</t>
  </si>
  <si>
    <r>
      <t xml:space="preserve">Мали статус             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</si>
  <si>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зареєстровано з початку року, </t>
    </r>
    <r>
      <rPr>
        <i/>
        <sz val="12"/>
        <rFont val="Times New Roman"/>
        <family val="1"/>
        <charset val="204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</si>
  <si>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  <charset val="204"/>
      </rPr>
      <t>осіб</t>
    </r>
  </si>
  <si>
    <r>
      <t xml:space="preserve">Працевлаштовано до набуття статусу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</si>
  <si>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</si>
  <si>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</si>
  <si>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Мають статус безробітного                                       на кінець періоду, </t>
    </r>
    <r>
      <rPr>
        <i/>
        <sz val="12"/>
        <rFont val="Times New Roman"/>
        <family val="1"/>
        <charset val="204"/>
      </rPr>
      <t>осіб</t>
    </r>
  </si>
  <si>
    <r>
      <t>з них отримують допомогу по безробіттю,</t>
    </r>
    <r>
      <rPr>
        <i/>
        <sz val="12"/>
        <rFont val="Times New Roman"/>
        <family val="1"/>
        <charset val="204"/>
      </rPr>
      <t xml:space="preserve"> 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</si>
  <si>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</si>
  <si>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  <charset val="204"/>
      </rPr>
      <t>грн.</t>
    </r>
  </si>
  <si>
    <t>Питома вага працевлаштованих до набеття статусу безробітного, %</t>
  </si>
  <si>
    <t>різниця</t>
  </si>
  <si>
    <t>у 2,8 р.</t>
  </si>
  <si>
    <t>у 6,2 р.</t>
  </si>
  <si>
    <r>
      <t>Зайняте населення</t>
    </r>
    <r>
      <rPr>
        <sz val="15"/>
        <rFont val="Times New Roman"/>
        <family val="1"/>
        <charset val="204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</si>
  <si>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  <charset val="204"/>
      </rPr>
      <t>, тис.осіб</t>
    </r>
  </si>
  <si>
    <t xml:space="preserve">Рівень безробіття (за методологією МОП), % </t>
  </si>
  <si>
    <t>(за даними Головного управління статистики у Київській області)</t>
  </si>
  <si>
    <t xml:space="preserve"> 2019 р.</t>
  </si>
  <si>
    <t>(за даними Державної служби статистики України та Головного управління статистики у Київській області)</t>
  </si>
  <si>
    <t>Мали статус безробітного, тис. осіб</t>
  </si>
  <si>
    <t>Отримували допомогу по безробіттю,                                                            тис. осіб</t>
  </si>
  <si>
    <t>Рівень працевлаштування безробітних, %</t>
  </si>
  <si>
    <t>Рівень працевлаштування після закінчення профнавчання, %</t>
  </si>
  <si>
    <t>рівень працевлаштування після закінчення навчання в ЦПТО, %</t>
  </si>
  <si>
    <t xml:space="preserve">     Безробітних, тис. осіб</t>
  </si>
  <si>
    <t>Кількість довготривалих безробітних, тис. осіб</t>
  </si>
  <si>
    <t>Питома вага безробітних, знятих з реєстрації без працевлаштування, %</t>
  </si>
  <si>
    <t>Кількість укомплектованих вакансій, тис. одиниць</t>
  </si>
  <si>
    <t>Рівень укомплектування вакансій, %</t>
  </si>
  <si>
    <t>Пропозиції роботи, отримані з інших джерел, тис. одиниць</t>
  </si>
  <si>
    <t>у 2,3 р.</t>
  </si>
  <si>
    <t>у 2,5 р.</t>
  </si>
  <si>
    <t>2,8</t>
  </si>
  <si>
    <t>у 2,6 р.</t>
  </si>
  <si>
    <t>227 осіб</t>
  </si>
  <si>
    <t>+9 осіб</t>
  </si>
  <si>
    <t>7 осіб</t>
  </si>
  <si>
    <t>69 осіб</t>
  </si>
  <si>
    <t>16 осіб</t>
  </si>
  <si>
    <t>+0,9 в.п.</t>
  </si>
  <si>
    <t>+0,9 в. п.</t>
  </si>
  <si>
    <t>-9,4 в. п.</t>
  </si>
  <si>
    <t>-353 особи</t>
  </si>
  <si>
    <t>-2,0</t>
  </si>
  <si>
    <t>-5,9</t>
  </si>
  <si>
    <t>Всього по Київській області:</t>
  </si>
  <si>
    <t>Усього по Київській області</t>
  </si>
  <si>
    <t xml:space="preserve"> </t>
  </si>
  <si>
    <t>1. Мали статус безробітного, тис. осіб</t>
  </si>
  <si>
    <r>
      <t xml:space="preserve">   1.1. </t>
    </r>
    <r>
      <rPr>
        <i/>
        <sz val="14"/>
        <rFont val="Times New Roman"/>
        <family val="1"/>
        <charset val="204"/>
      </rPr>
      <t xml:space="preserve">з них </t>
    </r>
    <r>
      <rPr>
        <sz val="14"/>
        <rFont val="Times New Roman"/>
        <family val="1"/>
        <charset val="204"/>
      </rPr>
      <t>зареєстровано з початку року</t>
    </r>
  </si>
  <si>
    <t>2. Всього отримали роботу (у т.ч. до набуття статусу безробітного), тис. осіб</t>
  </si>
  <si>
    <t xml:space="preserve">   2.1. Працевлаштовано до набуття статусу, тис. осіб</t>
  </si>
  <si>
    <t xml:space="preserve">   2.2. Питома вага працевлаштованих до набуття статусу безробітного, %</t>
  </si>
  <si>
    <t xml:space="preserve"> 2.3. Працевлаштовано безробітних за направленням служби зайнятості</t>
  </si>
  <si>
    <t xml:space="preserve"> 2.3.1. Шляхом одноразової виплати допомоги по безробіттю, тис. осіб</t>
  </si>
  <si>
    <t xml:space="preserve">   2.3.2. Працевлаштовано з компенсацією витрат роботодавцю єдиного внеску, тис. осіб</t>
  </si>
  <si>
    <t>3. Проходили професійне навчання безробітні, тис. осіб</t>
  </si>
  <si>
    <t xml:space="preserve">   3.1. з них в ЦПТО,  тис. осіб</t>
  </si>
  <si>
    <t>4. Отримали ваучер на навчання, осіб</t>
  </si>
  <si>
    <t>5. Брали участь у громадських та інших роботах тимчасового характеру, тис. осіб</t>
  </si>
  <si>
    <t>7. Отримували допомогу по безробіттю, тис. осіб</t>
  </si>
  <si>
    <t>8. Кількість роботодавців, які надали інформацію про вакансії,  тис. одиниць</t>
  </si>
  <si>
    <t>9. Кількість вакансій, тис. одиниць</t>
  </si>
  <si>
    <t xml:space="preserve">   9.1. з них зареєстровано з початку року</t>
  </si>
  <si>
    <t>6. Кількість осіб, охоплених профорієнтаційними послугами, тис. осіб</t>
  </si>
  <si>
    <t>11. Середній розмір допомоги по безробіттю, у жовтні, грн.</t>
  </si>
  <si>
    <t>12. Кількість вакансій по формі 3-ПН, тис. од.</t>
  </si>
  <si>
    <t>13. Середній розмір заробітної плати у вакансіях, грн.</t>
  </si>
  <si>
    <t>14. Кількість претендентів на одну вакансію, особи</t>
  </si>
  <si>
    <t xml:space="preserve">Переяславська міськрайонна філія                  </t>
  </si>
  <si>
    <t>у 2,4 р.</t>
  </si>
  <si>
    <t>у 17,9 р.</t>
  </si>
  <si>
    <t>у 3,1 р.</t>
  </si>
  <si>
    <t>у 3,0 р.</t>
  </si>
  <si>
    <t>у 2,0 р.</t>
  </si>
  <si>
    <t>у 5,9 р.</t>
  </si>
  <si>
    <t>у 6,7 р.</t>
  </si>
  <si>
    <t>у 3,6 р.</t>
  </si>
  <si>
    <r>
      <t xml:space="preserve">Середній розмір допомоги по безробіттю у листопаді, </t>
    </r>
    <r>
      <rPr>
        <i/>
        <sz val="11"/>
        <rFont val="Times New Roman"/>
        <family val="1"/>
        <charset val="204"/>
      </rPr>
      <t>грн.</t>
    </r>
  </si>
  <si>
    <t>11,6</t>
  </si>
  <si>
    <t xml:space="preserve">  </t>
  </si>
  <si>
    <t>Всього отримували послуги, осіб</t>
  </si>
  <si>
    <t>Всього отримують послуги на кінець періоду, осіб</t>
  </si>
  <si>
    <t>Надання послуг Київською обласною службою зайнятості</t>
  </si>
  <si>
    <t>Показники діяльності  Київської обласної служби зайнятості</t>
  </si>
  <si>
    <t>Показники робочої сили за 9 місяців 2019 року</t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</si>
  <si>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775,3 тис. осіб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</si>
  <si>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774,0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</si>
  <si>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757,7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</si>
  <si>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53,1%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</si>
  <si>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59,5%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</si>
  <si>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70,1%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</si>
  <si>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47,2 тис. осіб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</si>
  <si>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47,2 тис. осіб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</si>
  <si>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47,1 тис. осіб</t>
    </r>
  </si>
  <si>
    <r>
      <t xml:space="preserve">15 років і старше - </t>
    </r>
    <r>
      <rPr>
        <b/>
        <sz val="14"/>
        <color theme="1"/>
        <rFont val="Times New Roman"/>
        <family val="1"/>
        <charset val="204"/>
      </rPr>
      <t>5,7%</t>
    </r>
  </si>
  <si>
    <r>
      <t xml:space="preserve">15-70 років - </t>
    </r>
    <r>
      <rPr>
        <b/>
        <sz val="14"/>
        <color theme="1"/>
        <rFont val="Times New Roman"/>
        <family val="1"/>
        <charset val="204"/>
      </rPr>
      <t>5,7%</t>
    </r>
  </si>
  <si>
    <r>
      <t xml:space="preserve">працездатного віку - </t>
    </r>
    <r>
      <rPr>
        <b/>
        <sz val="14"/>
        <color theme="1"/>
        <rFont val="Times New Roman"/>
        <family val="1"/>
        <charset val="204"/>
      </rPr>
      <t>5,9%</t>
    </r>
  </si>
  <si>
    <t xml:space="preserve">Робоча сила у віці 15-70 років у середньому за 9 місяців 2018 -2019 рр. за місцем проживання та статтю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</si>
  <si>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січень-грудень 2018 р.</t>
  </si>
  <si>
    <t>січень-грудень 2019 р.</t>
  </si>
  <si>
    <t>у 6,1 р.</t>
  </si>
  <si>
    <t>у 4,0 р.</t>
  </si>
  <si>
    <t>у 7,0 р.</t>
  </si>
  <si>
    <t>у 3,8 р.</t>
  </si>
  <si>
    <t>у 2,2 р.</t>
  </si>
  <si>
    <t>січень-грудень        2018 р.</t>
  </si>
  <si>
    <t>січень-грудень         2019 р.</t>
  </si>
  <si>
    <t>у 4,6 р.</t>
  </si>
  <si>
    <t xml:space="preserve">                  Робоча сила віком 15-70 років за 9 місяців 2018 -2019 рр.  </t>
  </si>
  <si>
    <t xml:space="preserve">                       (за даними вибіркових обстежень населення з питань економічної активності)</t>
  </si>
  <si>
    <t>Інформація щодо запланованого масового вивільнення працівників                                                                                            у 2018- 2019 рр.</t>
  </si>
  <si>
    <t>Інформація щодо запланованого масового вивільнення працівників                                                                                             за 2018-2019 рр.</t>
  </si>
  <si>
    <t>у 2018-2019 рр.</t>
  </si>
  <si>
    <t>у   2018 - 2019 рр.</t>
  </si>
  <si>
    <t>12,1</t>
  </si>
  <si>
    <t>86 осіб</t>
  </si>
  <si>
    <t>323 особи</t>
  </si>
  <si>
    <t>47 осіб</t>
  </si>
  <si>
    <t>на 01.01.2019</t>
  </si>
  <si>
    <t>10410 осіб</t>
  </si>
  <si>
    <t>94 особи</t>
  </si>
  <si>
    <t>на 01.01.2020</t>
  </si>
  <si>
    <t>10896 осіб</t>
  </si>
  <si>
    <t>4,5</t>
  </si>
  <si>
    <t>+4,1 в.п.</t>
  </si>
  <si>
    <t>-500 осіб</t>
  </si>
  <si>
    <t>+ 8 осіб</t>
  </si>
  <si>
    <t>-96 осіб</t>
  </si>
  <si>
    <t>-77 осіб</t>
  </si>
  <si>
    <t>+22 особи</t>
  </si>
  <si>
    <t>-428</t>
  </si>
  <si>
    <t>310 осіб</t>
  </si>
  <si>
    <t>+486 осіб</t>
  </si>
  <si>
    <t>-778 осіб</t>
  </si>
  <si>
    <t>+585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</si>
</sst>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9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indexed="8"/>
      <name val="Calibri"/>
      <family val="2"/>
    </font>
    <font>
      <i/>
      <sz val="14"/>
      <name val="Times New Roman"/>
      <family val="1"/>
      <charset val="204"/>
    </font>
    <font>
      <sz val="10"/>
      <name val="Helv"/>
      <charset val="204"/>
    </font>
    <font>
      <b/>
      <sz val="14"/>
      <color theme="1"/>
      <name val="Times New Roman Cyr"/>
      <charset val="204"/>
    </font>
    <font>
      <sz val="14"/>
      <color theme="1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i/>
      <sz val="12"/>
      <name val="Times New Roman Cyr"/>
      <charset val="204"/>
    </font>
    <font>
      <sz val="12"/>
      <name val="Times New Roman Cyr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20"/>
      <name val="Times New Roman"/>
      <family val="1"/>
      <charset val="204"/>
    </font>
    <font>
      <sz val="10.5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2"/>
      <name val="Times New Roman Cyr"/>
      <charset val="204"/>
    </font>
    <font>
      <i/>
      <sz val="11"/>
      <name val="Times New Roman"/>
      <family val="1"/>
      <charset val="204"/>
    </font>
    <font>
      <b/>
      <sz val="14"/>
      <color theme="0"/>
      <name val="Times New Roman Cyr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0"/>
      <name val="Times New Roman Cyr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5" fillId="0" borderId="0"/>
    <xf numFmtId="0" fontId="16" fillId="0" borderId="0"/>
    <xf numFmtId="0" fontId="8" fillId="0" borderId="0"/>
    <xf numFmtId="0" fontId="1" fillId="0" borderId="0"/>
    <xf numFmtId="0" fontId="16" fillId="0" borderId="0"/>
    <xf numFmtId="0" fontId="34" fillId="0" borderId="0"/>
    <xf numFmtId="0" fontId="35" fillId="0" borderId="0"/>
    <xf numFmtId="0" fontId="37" fillId="0" borderId="0"/>
    <xf numFmtId="0" fontId="16" fillId="0" borderId="0"/>
    <xf numFmtId="0" fontId="40" fillId="0" borderId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9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6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7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7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17" borderId="0" applyNumberFormat="0" applyBorder="0" applyAlignment="0" applyProtection="0"/>
    <xf numFmtId="0" fontId="40" fillId="5" borderId="0" applyNumberFormat="0" applyBorder="0" applyAlignment="0" applyProtection="0"/>
    <xf numFmtId="0" fontId="40" fillId="18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7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9" borderId="0" applyNumberFormat="0" applyBorder="0" applyAlignment="0" applyProtection="0"/>
    <xf numFmtId="0" fontId="40" fillId="9" borderId="0" applyNumberFormat="0" applyBorder="0" applyAlignment="0" applyProtection="0"/>
    <xf numFmtId="0" fontId="40" fillId="8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40" fillId="12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13" borderId="0" applyNumberFormat="0" applyBorder="0" applyAlignment="0" applyProtection="0"/>
    <xf numFmtId="0" fontId="40" fillId="6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18" borderId="0" applyNumberFormat="0" applyBorder="0" applyAlignment="0" applyProtection="0"/>
    <xf numFmtId="0" fontId="40" fillId="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19" borderId="0" applyNumberFormat="0" applyBorder="0" applyAlignment="0" applyProtection="0"/>
    <xf numFmtId="0" fontId="40" fillId="9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0" borderId="0" applyNumberFormat="0" applyBorder="0" applyAlignment="0" applyProtection="0"/>
    <xf numFmtId="0" fontId="40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10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1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18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19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27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2" borderId="0" applyNumberFormat="0" applyBorder="0" applyAlignment="0" applyProtection="0"/>
    <xf numFmtId="0" fontId="40" fillId="14" borderId="0" applyNumberFormat="0" applyBorder="0" applyAlignment="0" applyProtection="0"/>
    <xf numFmtId="0" fontId="40" fillId="28" borderId="0" applyNumberFormat="0" applyBorder="0" applyAlignment="0" applyProtection="0"/>
    <xf numFmtId="0" fontId="40" fillId="14" borderId="0" applyNumberFormat="0" applyBorder="0" applyAlignment="0" applyProtection="0"/>
    <xf numFmtId="0" fontId="40" fillId="12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29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0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2" borderId="0" applyNumberFormat="0" applyBorder="0" applyAlignment="0" applyProtection="0"/>
    <xf numFmtId="0" fontId="40" fillId="5" borderId="0" applyNumberFormat="0" applyBorder="0" applyAlignment="0" applyProtection="0"/>
    <xf numFmtId="0" fontId="40" fillId="18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32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27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1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32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27" borderId="0" applyNumberFormat="0" applyBorder="0" applyAlignment="0" applyProtection="0"/>
    <xf numFmtId="0" fontId="40" fillId="11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28" borderId="0" applyNumberFormat="0" applyBorder="0" applyAlignment="0" applyProtection="0"/>
    <xf numFmtId="0" fontId="40" fillId="14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1" borderId="0" applyNumberFormat="0" applyBorder="0" applyAlignment="0" applyProtection="0"/>
    <xf numFmtId="0" fontId="40" fillId="29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18" borderId="0" applyNumberFormat="0" applyBorder="0" applyAlignment="0" applyProtection="0"/>
    <xf numFmtId="0" fontId="40" fillId="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27" borderId="0" applyNumberFormat="0" applyBorder="0" applyAlignment="0" applyProtection="0"/>
    <xf numFmtId="0" fontId="40" fillId="11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4" borderId="0" applyNumberFormat="0" applyBorder="0" applyAlignment="0" applyProtection="0"/>
    <xf numFmtId="0" fontId="40" fillId="33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27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28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1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18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2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4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11" borderId="0" applyNumberFormat="0" applyBorder="0" applyAlignment="0" applyProtection="0"/>
    <xf numFmtId="0" fontId="41" fillId="9" borderId="0" applyNumberFormat="0" applyBorder="0" applyAlignment="0" applyProtection="0"/>
    <xf numFmtId="0" fontId="41" fillId="14" borderId="0" applyNumberFormat="0" applyBorder="0" applyAlignment="0" applyProtection="0"/>
    <xf numFmtId="0" fontId="41" fillId="28" borderId="0" applyNumberFormat="0" applyBorder="0" applyAlignment="0" applyProtection="0"/>
    <xf numFmtId="0" fontId="41" fillId="12" borderId="0" applyNumberFormat="0" applyBorder="0" applyAlignment="0" applyProtection="0"/>
    <xf numFmtId="0" fontId="41" fillId="41" borderId="0" applyNumberFormat="0" applyBorder="0" applyAlignment="0" applyProtection="0"/>
    <xf numFmtId="0" fontId="41" fillId="29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3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32" borderId="0" applyNumberFormat="0" applyBorder="0" applyAlignment="0" applyProtection="0"/>
    <xf numFmtId="0" fontId="41" fillId="6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4" borderId="0" applyNumberFormat="0" applyBorder="0" applyAlignment="0" applyProtection="0"/>
    <xf numFmtId="0" fontId="41" fillId="9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14" borderId="0" applyNumberFormat="0" applyBorder="0" applyAlignment="0" applyProtection="0"/>
    <xf numFmtId="0" fontId="41" fillId="49" borderId="0" applyNumberFormat="0" applyBorder="0" applyAlignment="0" applyProtection="0"/>
    <xf numFmtId="0" fontId="41" fillId="40" borderId="0" applyNumberFormat="0" applyBorder="0" applyAlignment="0" applyProtection="0"/>
    <xf numFmtId="0" fontId="41" fillId="39" borderId="0" applyNumberFormat="0" applyBorder="0" applyAlignment="0" applyProtection="0"/>
    <xf numFmtId="0" fontId="41" fillId="36" borderId="0" applyNumberFormat="0" applyBorder="0" applyAlignment="0" applyProtection="0"/>
    <xf numFmtId="0" fontId="41" fillId="28" borderId="0" applyNumberFormat="0" applyBorder="0" applyAlignment="0" applyProtection="0"/>
    <xf numFmtId="0" fontId="41" fillId="14" borderId="0" applyNumberFormat="0" applyBorder="0" applyAlignment="0" applyProtection="0"/>
    <xf numFmtId="0" fontId="41" fillId="37" borderId="0" applyNumberFormat="0" applyBorder="0" applyAlignment="0" applyProtection="0"/>
    <xf numFmtId="0" fontId="41" fillId="31" borderId="0" applyNumberFormat="0" applyBorder="0" applyAlignment="0" applyProtection="0"/>
    <xf numFmtId="0" fontId="41" fillId="29" borderId="0" applyNumberFormat="0" applyBorder="0" applyAlignment="0" applyProtection="0"/>
    <xf numFmtId="0" fontId="41" fillId="50" borderId="0" applyNumberFormat="0" applyBorder="0" applyAlignment="0" applyProtection="0"/>
    <xf numFmtId="0" fontId="41" fillId="43" borderId="0" applyNumberFormat="0" applyBorder="0" applyAlignment="0" applyProtection="0"/>
    <xf numFmtId="0" fontId="41" fillId="42" borderId="0" applyNumberFormat="0" applyBorder="0" applyAlignment="0" applyProtection="0"/>
    <xf numFmtId="0" fontId="41" fillId="51" borderId="0" applyNumberFormat="0" applyBorder="0" applyAlignment="0" applyProtection="0"/>
    <xf numFmtId="0" fontId="41" fillId="45" borderId="0" applyNumberFormat="0" applyBorder="0" applyAlignment="0" applyProtection="0"/>
    <xf numFmtId="0" fontId="41" fillId="44" borderId="0" applyNumberFormat="0" applyBorder="0" applyAlignment="0" applyProtection="0"/>
    <xf numFmtId="0" fontId="41" fillId="52" borderId="0" applyNumberFormat="0" applyBorder="0" applyAlignment="0" applyProtection="0"/>
    <xf numFmtId="0" fontId="41" fillId="47" borderId="0" applyNumberFormat="0" applyBorder="0" applyAlignment="0" applyProtection="0"/>
    <xf numFmtId="0" fontId="41" fillId="46" borderId="0" applyNumberFormat="0" applyBorder="0" applyAlignment="0" applyProtection="0"/>
    <xf numFmtId="0" fontId="41" fillId="49" borderId="0" applyNumberFormat="0" applyBorder="0" applyAlignment="0" applyProtection="0"/>
    <xf numFmtId="0" fontId="41" fillId="40" borderId="0" applyNumberFormat="0" applyBorder="0" applyAlignment="0" applyProtection="0"/>
    <xf numFmtId="0" fontId="41" fillId="36" borderId="0" applyNumberFormat="0" applyBorder="0" applyAlignment="0" applyProtection="0"/>
    <xf numFmtId="0" fontId="41" fillId="28" borderId="0" applyNumberFormat="0" applyBorder="0" applyAlignment="0" applyProtection="0"/>
    <xf numFmtId="0" fontId="41" fillId="37" borderId="0" applyNumberFormat="0" applyBorder="0" applyAlignment="0" applyProtection="0"/>
    <xf numFmtId="0" fontId="41" fillId="31" borderId="0" applyNumberFormat="0" applyBorder="0" applyAlignment="0" applyProtection="0"/>
    <xf numFmtId="0" fontId="41" fillId="50" borderId="0" applyNumberFormat="0" applyBorder="0" applyAlignment="0" applyProtection="0"/>
    <xf numFmtId="0" fontId="41" fillId="43" borderId="0" applyNumberFormat="0" applyBorder="0" applyAlignment="0" applyProtection="0"/>
    <xf numFmtId="0" fontId="41" fillId="51" borderId="0" applyNumberFormat="0" applyBorder="0" applyAlignment="0" applyProtection="0"/>
    <xf numFmtId="0" fontId="41" fillId="45" borderId="0" applyNumberFormat="0" applyBorder="0" applyAlignment="0" applyProtection="0"/>
    <xf numFmtId="0" fontId="41" fillId="52" borderId="0" applyNumberFormat="0" applyBorder="0" applyAlignment="0" applyProtection="0"/>
    <xf numFmtId="0" fontId="41" fillId="47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44" borderId="0" applyNumberFormat="0" applyBorder="0" applyAlignment="0" applyProtection="0"/>
    <xf numFmtId="0" fontId="41" fillId="55" borderId="0" applyNumberFormat="0" applyBorder="0" applyAlignment="0" applyProtection="0"/>
    <xf numFmtId="0" fontId="41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41" borderId="0" applyNumberFormat="0" applyBorder="0" applyAlignment="0" applyProtection="0"/>
    <xf numFmtId="0" fontId="41" fillId="48" borderId="0" applyNumberFormat="0" applyBorder="0" applyAlignment="0" applyProtection="0"/>
    <xf numFmtId="0" fontId="41" fillId="58" borderId="0" applyNumberFormat="0" applyBorder="0" applyAlignment="0" applyProtection="0"/>
    <xf numFmtId="0" fontId="41" fillId="59" borderId="0" applyNumberFormat="0" applyBorder="0" applyAlignment="0" applyProtection="0"/>
    <xf numFmtId="0" fontId="41" fillId="33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33" borderId="0" applyNumberFormat="0" applyBorder="0" applyAlignment="0" applyProtection="0"/>
    <xf numFmtId="0" fontId="41" fillId="60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53" borderId="0" applyNumberFormat="0" applyBorder="0" applyAlignment="0" applyProtection="0"/>
    <xf numFmtId="0" fontId="41" fillId="41" borderId="0" applyNumberFormat="0" applyBorder="0" applyAlignment="0" applyProtection="0"/>
    <xf numFmtId="0" fontId="41" fillId="61" borderId="0" applyNumberFormat="0" applyBorder="0" applyAlignment="0" applyProtection="0"/>
    <xf numFmtId="0" fontId="41" fillId="48" borderId="0" applyNumberFormat="0" applyBorder="0" applyAlignment="0" applyProtection="0"/>
    <xf numFmtId="0" fontId="41" fillId="56" borderId="0" applyNumberFormat="0" applyBorder="0" applyAlignment="0" applyProtection="0"/>
    <xf numFmtId="0" fontId="42" fillId="6" borderId="0" applyNumberFormat="0" applyBorder="0" applyAlignment="0" applyProtection="0"/>
    <xf numFmtId="0" fontId="42" fillId="13" borderId="0" applyNumberFormat="0" applyBorder="0" applyAlignment="0" applyProtection="0"/>
    <xf numFmtId="0" fontId="42" fillId="6" borderId="0" applyNumberFormat="0" applyBorder="0" applyAlignment="0" applyProtection="0"/>
    <xf numFmtId="0" fontId="42" fillId="5" borderId="0" applyNumberFormat="0" applyBorder="0" applyAlignment="0" applyProtection="0"/>
    <xf numFmtId="0" fontId="43" fillId="30" borderId="26" applyNumberFormat="0" applyAlignment="0" applyProtection="0"/>
    <xf numFmtId="0" fontId="43" fillId="62" borderId="26" applyNumberFormat="0" applyAlignment="0" applyProtection="0"/>
    <xf numFmtId="0" fontId="43" fillId="30" borderId="26" applyNumberFormat="0" applyAlignment="0" applyProtection="0"/>
    <xf numFmtId="0" fontId="44" fillId="7" borderId="26" applyNumberFormat="0" applyAlignment="0" applyProtection="0"/>
    <xf numFmtId="0" fontId="45" fillId="59" borderId="27" applyNumberFormat="0" applyAlignment="0" applyProtection="0"/>
    <xf numFmtId="0" fontId="45" fillId="63" borderId="27" applyNumberFormat="0" applyAlignment="0" applyProtection="0"/>
    <xf numFmtId="0" fontId="46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5" borderId="0" applyNumberFormat="0" applyBorder="0" applyAlignment="0" applyProtection="0"/>
    <xf numFmtId="0" fontId="47" fillId="9" borderId="0" applyNumberFormat="0" applyBorder="0" applyAlignment="0" applyProtection="0"/>
    <xf numFmtId="0" fontId="48" fillId="0" borderId="28" applyNumberFormat="0" applyFill="0" applyAlignment="0" applyProtection="0"/>
    <xf numFmtId="0" fontId="49" fillId="0" borderId="29" applyNumberFormat="0" applyFill="0" applyAlignment="0" applyProtection="0"/>
    <xf numFmtId="0" fontId="50" fillId="0" borderId="30" applyNumberFormat="0" applyFill="0" applyAlignment="0" applyProtection="0"/>
    <xf numFmtId="0" fontId="51" fillId="0" borderId="31" applyNumberFormat="0" applyFill="0" applyAlignment="0" applyProtection="0"/>
    <xf numFmtId="0" fontId="52" fillId="0" borderId="32" applyNumberFormat="0" applyFill="0" applyAlignment="0" applyProtection="0"/>
    <xf numFmtId="0" fontId="53" fillId="0" borderId="33" applyNumberFormat="0" applyFill="0" applyAlignment="0" applyProtection="0"/>
    <xf numFmtId="0" fontId="54" fillId="0" borderId="34" applyNumberFormat="0" applyFill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12" borderId="26" applyNumberFormat="0" applyAlignment="0" applyProtection="0"/>
    <xf numFmtId="0" fontId="57" fillId="20" borderId="26" applyNumberFormat="0" applyAlignment="0" applyProtection="0"/>
    <xf numFmtId="0" fontId="57" fillId="12" borderId="26" applyNumberFormat="0" applyAlignment="0" applyProtection="0"/>
    <xf numFmtId="0" fontId="57" fillId="32" borderId="26" applyNumberFormat="0" applyAlignment="0" applyProtection="0"/>
    <xf numFmtId="0" fontId="58" fillId="0" borderId="37" applyNumberFormat="0" applyFill="0" applyAlignment="0" applyProtection="0"/>
    <xf numFmtId="0" fontId="58" fillId="0" borderId="37" applyNumberFormat="0" applyFill="0" applyAlignment="0" applyProtection="0"/>
    <xf numFmtId="0" fontId="59" fillId="0" borderId="38" applyNumberFormat="0" applyFill="0" applyAlignment="0" applyProtection="0"/>
    <xf numFmtId="0" fontId="60" fillId="32" borderId="0" applyNumberFormat="0" applyBorder="0" applyAlignment="0" applyProtection="0"/>
    <xf numFmtId="0" fontId="60" fillId="64" borderId="0" applyNumberFormat="0" applyBorder="0" applyAlignment="0" applyProtection="0"/>
    <xf numFmtId="0" fontId="60" fillId="32" borderId="0" applyNumberFormat="0" applyBorder="0" applyAlignment="0" applyProtection="0"/>
    <xf numFmtId="0" fontId="61" fillId="32" borderId="0" applyNumberFormat="0" applyBorder="0" applyAlignment="0" applyProtection="0"/>
    <xf numFmtId="0" fontId="16" fillId="0" borderId="0"/>
    <xf numFmtId="0" fontId="40" fillId="17" borderId="39" applyNumberFormat="0" applyFont="0" applyAlignment="0" applyProtection="0"/>
    <xf numFmtId="0" fontId="40" fillId="17" borderId="39" applyNumberFormat="0" applyFont="0" applyAlignment="0" applyProtection="0"/>
    <xf numFmtId="0" fontId="40" fillId="17" borderId="39" applyNumberFormat="0" applyFont="0" applyAlignment="0" applyProtection="0"/>
    <xf numFmtId="0" fontId="40" fillId="65" borderId="39" applyNumberFormat="0" applyAlignment="0" applyProtection="0"/>
    <xf numFmtId="0" fontId="16" fillId="17" borderId="39" applyNumberFormat="0" applyFont="0" applyAlignment="0" applyProtection="0"/>
    <xf numFmtId="0" fontId="40" fillId="66" borderId="39" applyNumberFormat="0" applyFont="0" applyAlignment="0" applyProtection="0"/>
    <xf numFmtId="0" fontId="62" fillId="30" borderId="40" applyNumberFormat="0" applyAlignment="0" applyProtection="0"/>
    <xf numFmtId="0" fontId="62" fillId="62" borderId="40" applyNumberFormat="0" applyAlignment="0" applyProtection="0"/>
    <xf numFmtId="0" fontId="62" fillId="30" borderId="40" applyNumberFormat="0" applyAlignment="0" applyProtection="0"/>
    <xf numFmtId="0" fontId="62" fillId="7" borderId="40" applyNumberFormat="0" applyAlignment="0" applyProtection="0"/>
    <xf numFmtId="0" fontId="63" fillId="0" borderId="0" applyNumberFormat="0" applyFill="0" applyBorder="0" applyAlignment="0" applyProtection="0"/>
    <xf numFmtId="0" fontId="64" fillId="0" borderId="41" applyNumberFormat="0" applyFill="0" applyAlignment="0" applyProtection="0"/>
    <xf numFmtId="0" fontId="59" fillId="0" borderId="0" applyNumberFormat="0" applyFill="0" applyBorder="0" applyAlignment="0" applyProtection="0"/>
    <xf numFmtId="0" fontId="41" fillId="67" borderId="0" applyNumberFormat="0" applyBorder="0" applyAlignment="0" applyProtection="0"/>
    <xf numFmtId="0" fontId="41" fillId="54" borderId="0" applyNumberFormat="0" applyBorder="0" applyAlignment="0" applyProtection="0"/>
    <xf numFmtId="0" fontId="41" fillId="68" borderId="0" applyNumberFormat="0" applyBorder="0" applyAlignment="0" applyProtection="0"/>
    <xf numFmtId="0" fontId="41" fillId="57" borderId="0" applyNumberFormat="0" applyBorder="0" applyAlignment="0" applyProtection="0"/>
    <xf numFmtId="0" fontId="41" fillId="69" borderId="0" applyNumberFormat="0" applyBorder="0" applyAlignment="0" applyProtection="0"/>
    <xf numFmtId="0" fontId="41" fillId="58" borderId="0" applyNumberFormat="0" applyBorder="0" applyAlignment="0" applyProtection="0"/>
    <xf numFmtId="0" fontId="41" fillId="50" borderId="0" applyNumberFormat="0" applyBorder="0" applyAlignment="0" applyProtection="0"/>
    <xf numFmtId="0" fontId="41" fillId="43" borderId="0" applyNumberFormat="0" applyBorder="0" applyAlignment="0" applyProtection="0"/>
    <xf numFmtId="0" fontId="41" fillId="51" borderId="0" applyNumberFormat="0" applyBorder="0" applyAlignment="0" applyProtection="0"/>
    <xf numFmtId="0" fontId="41" fillId="45" borderId="0" applyNumberFormat="0" applyBorder="0" applyAlignment="0" applyProtection="0"/>
    <xf numFmtId="0" fontId="41" fillId="70" borderId="0" applyNumberFormat="0" applyBorder="0" applyAlignment="0" applyProtection="0"/>
    <xf numFmtId="0" fontId="41" fillId="61" borderId="0" applyNumberFormat="0" applyBorder="0" applyAlignment="0" applyProtection="0"/>
    <xf numFmtId="0" fontId="41" fillId="67" borderId="0" applyNumberFormat="0" applyBorder="0" applyAlignment="0" applyProtection="0"/>
    <xf numFmtId="0" fontId="41" fillId="54" borderId="0" applyNumberFormat="0" applyBorder="0" applyAlignment="0" applyProtection="0"/>
    <xf numFmtId="0" fontId="41" fillId="68" borderId="0" applyNumberFormat="0" applyBorder="0" applyAlignment="0" applyProtection="0"/>
    <xf numFmtId="0" fontId="41" fillId="57" borderId="0" applyNumberFormat="0" applyBorder="0" applyAlignment="0" applyProtection="0"/>
    <xf numFmtId="0" fontId="41" fillId="69" borderId="0" applyNumberFormat="0" applyBorder="0" applyAlignment="0" applyProtection="0"/>
    <xf numFmtId="0" fontId="41" fillId="58" borderId="0" applyNumberFormat="0" applyBorder="0" applyAlignment="0" applyProtection="0"/>
    <xf numFmtId="0" fontId="41" fillId="50" borderId="0" applyNumberFormat="0" applyBorder="0" applyAlignment="0" applyProtection="0"/>
    <xf numFmtId="0" fontId="41" fillId="43" borderId="0" applyNumberFormat="0" applyBorder="0" applyAlignment="0" applyProtection="0"/>
    <xf numFmtId="0" fontId="41" fillId="51" borderId="0" applyNumberFormat="0" applyBorder="0" applyAlignment="0" applyProtection="0"/>
    <xf numFmtId="0" fontId="41" fillId="45" borderId="0" applyNumberFormat="0" applyBorder="0" applyAlignment="0" applyProtection="0"/>
    <xf numFmtId="0" fontId="41" fillId="70" borderId="0" applyNumberFormat="0" applyBorder="0" applyAlignment="0" applyProtection="0"/>
    <xf numFmtId="0" fontId="41" fillId="61" borderId="0" applyNumberFormat="0" applyBorder="0" applyAlignment="0" applyProtection="0"/>
    <xf numFmtId="0" fontId="57" fillId="26" borderId="26" applyNumberFormat="0" applyAlignment="0" applyProtection="0"/>
    <xf numFmtId="0" fontId="57" fillId="20" borderId="26" applyNumberFormat="0" applyAlignment="0" applyProtection="0"/>
    <xf numFmtId="0" fontId="57" fillId="20" borderId="26" applyNumberFormat="0" applyAlignment="0" applyProtection="0"/>
    <xf numFmtId="0" fontId="57" fillId="26" borderId="26" applyNumberFormat="0" applyAlignment="0" applyProtection="0"/>
    <xf numFmtId="0" fontId="62" fillId="71" borderId="40" applyNumberFormat="0" applyAlignment="0" applyProtection="0"/>
    <xf numFmtId="0" fontId="62" fillId="62" borderId="40" applyNumberFormat="0" applyAlignment="0" applyProtection="0"/>
    <xf numFmtId="0" fontId="43" fillId="71" borderId="26" applyNumberFormat="0" applyAlignment="0" applyProtection="0"/>
    <xf numFmtId="0" fontId="43" fillId="62" borderId="26" applyNumberFormat="0" applyAlignment="0" applyProtection="0"/>
    <xf numFmtId="0" fontId="47" fillId="23" borderId="0" applyNumberFormat="0" applyBorder="0" applyAlignment="0" applyProtection="0"/>
    <xf numFmtId="0" fontId="47" fillId="16" borderId="0" applyNumberFormat="0" applyBorder="0" applyAlignment="0" applyProtection="0"/>
    <xf numFmtId="0" fontId="48" fillId="0" borderId="28" applyNumberFormat="0" applyFill="0" applyAlignment="0" applyProtection="0"/>
    <xf numFmtId="0" fontId="51" fillId="0" borderId="31" applyNumberFormat="0" applyFill="0" applyAlignment="0" applyProtection="0"/>
    <xf numFmtId="0" fontId="54" fillId="0" borderId="34" applyNumberFormat="0" applyFill="0" applyAlignment="0" applyProtection="0"/>
    <xf numFmtId="0" fontId="54" fillId="0" borderId="0" applyNumberFormat="0" applyFill="0" applyBorder="0" applyAlignment="0" applyProtection="0"/>
    <xf numFmtId="0" fontId="15" fillId="0" borderId="0"/>
    <xf numFmtId="0" fontId="37" fillId="0" borderId="0"/>
    <xf numFmtId="0" fontId="58" fillId="0" borderId="37" applyNumberFormat="0" applyFill="0" applyAlignment="0" applyProtection="0"/>
    <xf numFmtId="0" fontId="64" fillId="0" borderId="41" applyNumberFormat="0" applyFill="0" applyAlignment="0" applyProtection="0"/>
    <xf numFmtId="0" fontId="45" fillId="72" borderId="27" applyNumberFormat="0" applyAlignment="0" applyProtection="0"/>
    <xf numFmtId="0" fontId="45" fillId="63" borderId="27" applyNumberFormat="0" applyAlignment="0" applyProtection="0"/>
    <xf numFmtId="0" fontId="45" fillId="63" borderId="27" applyNumberFormat="0" applyAlignment="0" applyProtection="0"/>
    <xf numFmtId="0" fontId="45" fillId="72" borderId="27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0" fillId="73" borderId="0" applyNumberFormat="0" applyBorder="0" applyAlignment="0" applyProtection="0"/>
    <xf numFmtId="0" fontId="60" fillId="64" borderId="0" applyNumberFormat="0" applyBorder="0" applyAlignment="0" applyProtection="0"/>
    <xf numFmtId="0" fontId="43" fillId="71" borderId="26" applyNumberFormat="0" applyAlignment="0" applyProtection="0"/>
    <xf numFmtId="0" fontId="43" fillId="62" borderId="26" applyNumberFormat="0" applyAlignment="0" applyProtection="0"/>
    <xf numFmtId="0" fontId="64" fillId="0" borderId="41" applyNumberFormat="0" applyFill="0" applyAlignment="0" applyProtection="0"/>
    <xf numFmtId="0" fontId="42" fillId="22" borderId="0" applyNumberFormat="0" applyBorder="0" applyAlignment="0" applyProtection="0"/>
    <xf numFmtId="0" fontId="42" fillId="13" borderId="0" applyNumberFormat="0" applyBorder="0" applyAlignment="0" applyProtection="0"/>
    <xf numFmtId="0" fontId="42" fillId="22" borderId="0" applyNumberFormat="0" applyBorder="0" applyAlignment="0" applyProtection="0"/>
    <xf numFmtId="0" fontId="42" fillId="13" borderId="0" applyNumberFormat="0" applyBorder="0" applyAlignment="0" applyProtection="0"/>
    <xf numFmtId="0" fontId="46" fillId="0" borderId="0" applyNumberFormat="0" applyFill="0" applyBorder="0" applyAlignment="0" applyProtection="0"/>
    <xf numFmtId="0" fontId="40" fillId="66" borderId="39" applyNumberFormat="0" applyFont="0" applyAlignment="0" applyProtection="0"/>
    <xf numFmtId="0" fontId="40" fillId="66" borderId="39" applyNumberFormat="0" applyFont="0" applyAlignment="0" applyProtection="0"/>
    <xf numFmtId="0" fontId="40" fillId="65" borderId="39" applyNumberFormat="0" applyAlignment="0" applyProtection="0"/>
    <xf numFmtId="0" fontId="16" fillId="66" borderId="39" applyNumberFormat="0" applyFont="0" applyAlignment="0" applyProtection="0"/>
    <xf numFmtId="0" fontId="40" fillId="66" borderId="39" applyNumberFormat="0" applyFont="0" applyAlignment="0" applyProtection="0"/>
    <xf numFmtId="0" fontId="40" fillId="66" borderId="39" applyNumberFormat="0" applyFont="0" applyAlignment="0" applyProtection="0"/>
    <xf numFmtId="0" fontId="40" fillId="66" borderId="39" applyNumberFormat="0" applyFont="0" applyAlignment="0" applyProtection="0"/>
    <xf numFmtId="0" fontId="40" fillId="65" borderId="39" applyNumberFormat="0" applyAlignment="0" applyProtection="0"/>
    <xf numFmtId="0" fontId="16" fillId="66" borderId="39" applyNumberFormat="0" applyFont="0" applyAlignment="0" applyProtection="0"/>
    <xf numFmtId="0" fontId="40" fillId="66" borderId="39" applyNumberFormat="0" applyFont="0" applyAlignment="0" applyProtection="0"/>
    <xf numFmtId="0" fontId="62" fillId="71" borderId="40" applyNumberFormat="0" applyAlignment="0" applyProtection="0"/>
    <xf numFmtId="0" fontId="62" fillId="62" borderId="40" applyNumberFormat="0" applyAlignment="0" applyProtection="0"/>
    <xf numFmtId="0" fontId="58" fillId="0" borderId="37" applyNumberFormat="0" applyFill="0" applyAlignment="0" applyProtection="0"/>
    <xf numFmtId="0" fontId="60" fillId="73" borderId="0" applyNumberFormat="0" applyBorder="0" applyAlignment="0" applyProtection="0"/>
    <xf numFmtId="0" fontId="60" fillId="64" borderId="0" applyNumberFormat="0" applyBorder="0" applyAlignment="0" applyProtection="0"/>
    <xf numFmtId="0" fontId="37" fillId="0" borderId="0"/>
    <xf numFmtId="0" fontId="15" fillId="0" borderId="0"/>
    <xf numFmtId="0" fontId="5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47" fillId="16" borderId="0" applyNumberFormat="0" applyBorder="0" applyAlignment="0" applyProtection="0"/>
    <xf numFmtId="0" fontId="47" fillId="23" borderId="0" applyNumberFormat="0" applyBorder="0" applyAlignment="0" applyProtection="0"/>
    <xf numFmtId="0" fontId="66" fillId="0" borderId="0"/>
  </cellStyleXfs>
  <cellXfs count="342">
    <xf numFmtId="0" fontId="0" fillId="0" borderId="0" xfId="0"/>
    <xf numFmtId="0" fontId="1" fillId="0" borderId="0" xfId="2"/>
    <xf numFmtId="0" fontId="1" fillId="2" borderId="0" xfId="2" applyFill="1"/>
    <xf numFmtId="0" fontId="5" fillId="0" borderId="0" xfId="2" applyFont="1" applyAlignment="1">
      <alignment vertical="center"/>
    </xf>
    <xf numFmtId="0" fontId="1" fillId="0" borderId="0" xfId="2" applyFont="1" applyAlignment="1">
      <alignment horizontal="left" vertical="center"/>
    </xf>
    <xf numFmtId="0" fontId="1" fillId="0" borderId="0" xfId="2" applyAlignment="1">
      <alignment horizontal="center" vertical="center"/>
    </xf>
    <xf numFmtId="0" fontId="1" fillId="3" borderId="0" xfId="2" applyFill="1"/>
    <xf numFmtId="0" fontId="6" fillId="0" borderId="0" xfId="2" applyFont="1"/>
    <xf numFmtId="0" fontId="20" fillId="0" borderId="0" xfId="8" applyFont="1" applyFill="1"/>
    <xf numFmtId="0" fontId="22" fillId="0" borderId="0" xfId="8" applyFont="1" applyFill="1" applyBorder="1" applyAlignment="1">
      <alignment horizontal="center"/>
    </xf>
    <xf numFmtId="0" fontId="22" fillId="0" borderId="0" xfId="8" applyFont="1" applyFill="1"/>
    <xf numFmtId="0" fontId="24" fillId="0" borderId="0" xfId="8" applyFont="1" applyFill="1" applyAlignment="1">
      <alignment vertical="center"/>
    </xf>
    <xf numFmtId="0" fontId="25" fillId="0" borderId="0" xfId="8" applyFont="1" applyFill="1"/>
    <xf numFmtId="0" fontId="24" fillId="0" borderId="0" xfId="8" applyFont="1" applyFill="1" applyAlignment="1">
      <alignment vertical="center" wrapText="1"/>
    </xf>
    <xf numFmtId="0" fontId="25" fillId="0" borderId="0" xfId="8" applyFont="1" applyFill="1" applyAlignment="1">
      <alignment vertical="center"/>
    </xf>
    <xf numFmtId="0" fontId="25" fillId="0" borderId="0" xfId="8" applyFont="1" applyFill="1" applyAlignment="1">
      <alignment horizontal="center"/>
    </xf>
    <xf numFmtId="0" fontId="25" fillId="0" borderId="0" xfId="8" applyFont="1" applyFill="1" applyAlignment="1">
      <alignment wrapText="1"/>
    </xf>
    <xf numFmtId="3" fontId="30" fillId="0" borderId="2" xfId="8" applyNumberFormat="1" applyFont="1" applyFill="1" applyBorder="1" applyAlignment="1">
      <alignment horizontal="center" vertical="center"/>
    </xf>
    <xf numFmtId="0" fontId="22" fillId="0" borderId="0" xfId="8" applyFont="1" applyFill="1" applyAlignment="1">
      <alignment vertical="center"/>
    </xf>
    <xf numFmtId="3" fontId="31" fillId="0" borderId="0" xfId="8" applyNumberFormat="1" applyFont="1" applyFill="1" applyAlignment="1">
      <alignment horizontal="center" vertical="center"/>
    </xf>
    <xf numFmtId="3" fontId="28" fillId="0" borderId="2" xfId="8" applyNumberFormat="1" applyFont="1" applyFill="1" applyBorder="1" applyAlignment="1">
      <alignment horizontal="center" vertical="center"/>
    </xf>
    <xf numFmtId="3" fontId="25" fillId="0" borderId="0" xfId="8" applyNumberFormat="1" applyFont="1" applyFill="1"/>
    <xf numFmtId="165" fontId="25" fillId="0" borderId="0" xfId="8" applyNumberFormat="1" applyFont="1" applyFill="1"/>
    <xf numFmtId="0" fontId="1" fillId="0" borderId="0" xfId="13" applyFont="1" applyAlignment="1">
      <alignment vertical="top"/>
    </xf>
    <xf numFmtId="0" fontId="36" fillId="0" borderId="0" xfId="10" applyFont="1" applyAlignment="1">
      <alignment vertical="top"/>
    </xf>
    <xf numFmtId="0" fontId="1" fillId="0" borderId="0" xfId="13" applyFont="1" applyFill="1" applyAlignment="1">
      <alignment vertical="top"/>
    </xf>
    <xf numFmtId="0" fontId="32" fillId="0" borderId="0" xfId="13" applyFont="1" applyFill="1" applyAlignment="1">
      <alignment horizontal="center" vertical="top" wrapText="1"/>
    </xf>
    <xf numFmtId="0" fontId="36" fillId="0" borderId="0" xfId="13" applyFont="1" applyFill="1" applyAlignment="1">
      <alignment horizontal="right" vertical="center"/>
    </xf>
    <xf numFmtId="0" fontId="33" fillId="0" borderId="0" xfId="13" applyFont="1" applyFill="1" applyAlignment="1">
      <alignment horizontal="center" vertical="top" wrapText="1"/>
    </xf>
    <xf numFmtId="0" fontId="33" fillId="0" borderId="2" xfId="13" applyFont="1" applyBorder="1" applyAlignment="1">
      <alignment horizontal="center" vertical="center" wrapText="1"/>
    </xf>
    <xf numFmtId="0" fontId="2" fillId="0" borderId="2" xfId="13" applyFont="1" applyFill="1" applyBorder="1" applyAlignment="1">
      <alignment horizontal="center" vertical="center" wrapText="1"/>
    </xf>
    <xf numFmtId="0" fontId="10" fillId="0" borderId="0" xfId="13" applyFont="1" applyAlignment="1">
      <alignment horizontal="center" vertical="center"/>
    </xf>
    <xf numFmtId="0" fontId="10" fillId="0" borderId="2" xfId="13" applyFont="1" applyFill="1" applyBorder="1" applyAlignment="1">
      <alignment horizontal="center" vertical="center" wrapText="1"/>
    </xf>
    <xf numFmtId="0" fontId="10" fillId="0" borderId="2" xfId="13" applyFont="1" applyBorder="1" applyAlignment="1">
      <alignment horizontal="center" vertical="center" wrapText="1"/>
    </xf>
    <xf numFmtId="0" fontId="10" fillId="0" borderId="2" xfId="13" applyNumberFormat="1" applyFont="1" applyBorder="1" applyAlignment="1">
      <alignment horizontal="center" vertical="center" wrapText="1"/>
    </xf>
    <xf numFmtId="0" fontId="1" fillId="0" borderId="0" xfId="13" applyFont="1" applyAlignment="1">
      <alignment vertical="center"/>
    </xf>
    <xf numFmtId="3" fontId="2" fillId="0" borderId="2" xfId="10" applyNumberFormat="1" applyFont="1" applyBorder="1" applyAlignment="1">
      <alignment horizontal="center" vertical="center"/>
    </xf>
    <xf numFmtId="3" fontId="1" fillId="0" borderId="0" xfId="13" applyNumberFormat="1" applyFont="1" applyAlignment="1">
      <alignment vertical="center"/>
    </xf>
    <xf numFmtId="0" fontId="18" fillId="0" borderId="0" xfId="13" applyFont="1" applyAlignment="1">
      <alignment horizontal="center" vertical="center"/>
    </xf>
    <xf numFmtId="0" fontId="18" fillId="0" borderId="2" xfId="5" applyNumberFormat="1" applyFont="1" applyFill="1" applyBorder="1" applyAlignment="1" applyProtection="1">
      <alignment horizontal="left" vertical="center"/>
      <protection locked="0"/>
    </xf>
    <xf numFmtId="3" fontId="18" fillId="0" borderId="2" xfId="10" applyNumberFormat="1" applyFont="1" applyBorder="1" applyAlignment="1">
      <alignment horizontal="center" vertical="center"/>
    </xf>
    <xf numFmtId="165" fontId="18" fillId="0" borderId="0" xfId="13" applyNumberFormat="1" applyFont="1" applyAlignment="1">
      <alignment horizontal="center" vertical="center"/>
    </xf>
    <xf numFmtId="164" fontId="1" fillId="0" borderId="0" xfId="13" applyNumberFormat="1" applyFont="1" applyAlignment="1">
      <alignment vertical="center"/>
    </xf>
    <xf numFmtId="165" fontId="18" fillId="4" borderId="0" xfId="13" applyNumberFormat="1" applyFont="1" applyFill="1" applyAlignment="1">
      <alignment horizontal="center" vertical="center"/>
    </xf>
    <xf numFmtId="0" fontId="1" fillId="0" borderId="0" xfId="13" applyFont="1"/>
    <xf numFmtId="0" fontId="27" fillId="0" borderId="0" xfId="8" applyFont="1" applyFill="1" applyAlignment="1">
      <alignment horizontal="center"/>
    </xf>
    <xf numFmtId="0" fontId="23" fillId="0" borderId="2" xfId="8" applyFont="1" applyFill="1" applyBorder="1" applyAlignment="1">
      <alignment horizontal="center" vertical="center" wrapText="1"/>
    </xf>
    <xf numFmtId="0" fontId="20" fillId="0" borderId="0" xfId="8" applyFont="1" applyFill="1" applyAlignment="1">
      <alignment vertical="center" wrapText="1"/>
    </xf>
    <xf numFmtId="0" fontId="24" fillId="0" borderId="0" xfId="8" applyFont="1" applyFill="1" applyAlignment="1">
      <alignment horizontal="center" vertical="top" wrapText="1"/>
    </xf>
    <xf numFmtId="0" fontId="19" fillId="0" borderId="2" xfId="8" applyFont="1" applyFill="1" applyBorder="1" applyAlignment="1">
      <alignment horizontal="center" vertical="center" wrapText="1"/>
    </xf>
    <xf numFmtId="0" fontId="19" fillId="0" borderId="16" xfId="8" applyFont="1" applyFill="1" applyBorder="1" applyAlignment="1">
      <alignment horizontal="center" vertical="center" wrapText="1"/>
    </xf>
    <xf numFmtId="0" fontId="30" fillId="0" borderId="21" xfId="8" applyFont="1" applyFill="1" applyBorder="1" applyAlignment="1">
      <alignment horizontal="center" vertical="center" wrapText="1"/>
    </xf>
    <xf numFmtId="164" fontId="30" fillId="0" borderId="16" xfId="8" applyNumberFormat="1" applyFont="1" applyFill="1" applyBorder="1" applyAlignment="1">
      <alignment horizontal="center" vertical="center"/>
    </xf>
    <xf numFmtId="0" fontId="18" fillId="0" borderId="21" xfId="9" applyFont="1" applyBorder="1" applyAlignment="1">
      <alignment vertical="center" wrapText="1"/>
    </xf>
    <xf numFmtId="0" fontId="18" fillId="0" borderId="22" xfId="9" applyFont="1" applyBorder="1" applyAlignment="1">
      <alignment vertical="center" wrapText="1"/>
    </xf>
    <xf numFmtId="3" fontId="28" fillId="0" borderId="23" xfId="8" applyNumberFormat="1" applyFont="1" applyFill="1" applyBorder="1" applyAlignment="1">
      <alignment horizontal="center" vertical="center"/>
    </xf>
    <xf numFmtId="14" fontId="23" fillId="0" borderId="16" xfId="14" applyNumberFormat="1" applyFont="1" applyBorder="1" applyAlignment="1">
      <alignment horizontal="center" vertical="center" wrapText="1"/>
    </xf>
    <xf numFmtId="0" fontId="23" fillId="0" borderId="21" xfId="8" applyFont="1" applyFill="1" applyBorder="1" applyAlignment="1">
      <alignment horizontal="center" vertical="center" wrapText="1"/>
    </xf>
    <xf numFmtId="3" fontId="23" fillId="2" borderId="2" xfId="8" applyNumberFormat="1" applyFont="1" applyFill="1" applyBorder="1" applyAlignment="1">
      <alignment horizontal="center" vertical="center"/>
    </xf>
    <xf numFmtId="3" fontId="38" fillId="2" borderId="2" xfId="8" applyNumberFormat="1" applyFont="1" applyFill="1" applyBorder="1" applyAlignment="1">
      <alignment horizontal="center" vertical="center"/>
    </xf>
    <xf numFmtId="3" fontId="38" fillId="2" borderId="4" xfId="8" applyNumberFormat="1" applyFont="1" applyFill="1" applyBorder="1" applyAlignment="1">
      <alignment horizontal="center" vertical="center"/>
    </xf>
    <xf numFmtId="164" fontId="23" fillId="0" borderId="16" xfId="8" applyNumberFormat="1" applyFont="1" applyFill="1" applyBorder="1" applyAlignment="1">
      <alignment horizontal="center" vertical="center" wrapText="1"/>
    </xf>
    <xf numFmtId="0" fontId="29" fillId="0" borderId="21" xfId="8" applyFont="1" applyFill="1" applyBorder="1" applyAlignment="1">
      <alignment horizontal="left" vertical="center" wrapText="1"/>
    </xf>
    <xf numFmtId="3" fontId="39" fillId="2" borderId="4" xfId="8" applyNumberFormat="1" applyFont="1" applyFill="1" applyBorder="1" applyAlignment="1">
      <alignment horizontal="center" vertical="center"/>
    </xf>
    <xf numFmtId="0" fontId="29" fillId="0" borderId="22" xfId="8" applyFont="1" applyFill="1" applyBorder="1" applyAlignment="1">
      <alignment horizontal="left" vertical="center" wrapText="1"/>
    </xf>
    <xf numFmtId="3" fontId="39" fillId="2" borderId="24" xfId="8" applyNumberFormat="1" applyFont="1" applyFill="1" applyBorder="1" applyAlignment="1">
      <alignment horizontal="center" vertical="center"/>
    </xf>
    <xf numFmtId="0" fontId="2" fillId="0" borderId="2" xfId="13" applyFont="1" applyBorder="1" applyAlignment="1">
      <alignment horizontal="left" vertical="center"/>
    </xf>
    <xf numFmtId="0" fontId="18" fillId="0" borderId="2" xfId="5" applyNumberFormat="1" applyFont="1" applyFill="1" applyBorder="1" applyAlignment="1" applyProtection="1">
      <alignment horizontal="left" vertical="center" wrapText="1"/>
      <protection locked="0"/>
    </xf>
    <xf numFmtId="1" fontId="1" fillId="2" borderId="0" xfId="5" applyNumberFormat="1" applyFont="1" applyFill="1" applyProtection="1">
      <protection locked="0"/>
    </xf>
    <xf numFmtId="1" fontId="1" fillId="2" borderId="0" xfId="5" applyNumberFormat="1" applyFont="1" applyFill="1" applyBorder="1" applyProtection="1">
      <protection locked="0"/>
    </xf>
    <xf numFmtId="1" fontId="1" fillId="2" borderId="0" xfId="5" applyNumberFormat="1" applyFont="1" applyFill="1" applyBorder="1" applyAlignment="1" applyProtection="1">
      <alignment vertical="center"/>
      <protection locked="0"/>
    </xf>
    <xf numFmtId="1" fontId="10" fillId="2" borderId="0" xfId="5" applyNumberFormat="1" applyFont="1" applyFill="1" applyBorder="1" applyAlignment="1" applyProtection="1">
      <alignment horizontal="center" vertical="center"/>
      <protection locked="0"/>
    </xf>
    <xf numFmtId="1" fontId="17" fillId="2" borderId="0" xfId="5" applyNumberFormat="1" applyFont="1" applyFill="1" applyBorder="1" applyProtection="1">
      <protection locked="0"/>
    </xf>
    <xf numFmtId="1" fontId="5" fillId="2" borderId="0" xfId="5" applyNumberFormat="1" applyFont="1" applyFill="1" applyProtection="1">
      <protection locked="0"/>
    </xf>
    <xf numFmtId="1" fontId="9" fillId="2" borderId="0" xfId="5" applyNumberFormat="1" applyFont="1" applyFill="1" applyAlignment="1" applyProtection="1">
      <alignment horizontal="center"/>
      <protection locked="0"/>
    </xf>
    <xf numFmtId="1" fontId="4" fillId="2" borderId="0" xfId="5" applyNumberFormat="1" applyFont="1" applyFill="1" applyAlignment="1" applyProtection="1">
      <alignment horizontal="right"/>
      <protection locked="0"/>
    </xf>
    <xf numFmtId="1" fontId="1" fillId="2" borderId="0" xfId="5" applyNumberFormat="1" applyFont="1" applyFill="1" applyAlignment="1" applyProtection="1">
      <protection locked="0"/>
    </xf>
    <xf numFmtId="1" fontId="2" fillId="2" borderId="0" xfId="5" applyNumberFormat="1" applyFont="1" applyFill="1" applyProtection="1">
      <protection locked="0"/>
    </xf>
    <xf numFmtId="1" fontId="9" fillId="2" borderId="0" xfId="5" applyNumberFormat="1" applyFont="1" applyFill="1" applyBorder="1" applyAlignment="1" applyProtection="1">
      <alignment horizontal="center"/>
      <protection locked="0"/>
    </xf>
    <xf numFmtId="1" fontId="13" fillId="2" borderId="0" xfId="5" applyNumberFormat="1" applyFont="1" applyFill="1" applyProtection="1">
      <protection locked="0"/>
    </xf>
    <xf numFmtId="165" fontId="17" fillId="2" borderId="0" xfId="5" applyNumberFormat="1" applyFont="1" applyFill="1" applyBorder="1" applyProtection="1">
      <protection locked="0"/>
    </xf>
    <xf numFmtId="3" fontId="17" fillId="2" borderId="0" xfId="5" applyNumberFormat="1" applyFont="1" applyFill="1" applyBorder="1" applyProtection="1">
      <protection locked="0"/>
    </xf>
    <xf numFmtId="0" fontId="67" fillId="0" borderId="0" xfId="415" applyFont="1" applyFill="1" applyBorder="1" applyAlignment="1">
      <alignment horizontal="left"/>
    </xf>
    <xf numFmtId="0" fontId="25" fillId="0" borderId="0" xfId="10" applyFont="1" applyFill="1" applyAlignment="1"/>
    <xf numFmtId="0" fontId="0" fillId="2" borderId="0" xfId="0" applyFill="1"/>
    <xf numFmtId="0" fontId="0" fillId="4" borderId="0" xfId="0" applyFill="1"/>
    <xf numFmtId="164" fontId="2" fillId="0" borderId="2" xfId="10" applyNumberFormat="1" applyFont="1" applyBorder="1" applyAlignment="1">
      <alignment horizontal="center" vertical="center"/>
    </xf>
    <xf numFmtId="1" fontId="73" fillId="2" borderId="0" xfId="5" applyNumberFormat="1" applyFont="1" applyFill="1" applyAlignment="1" applyProtection="1">
      <protection locked="0"/>
    </xf>
    <xf numFmtId="1" fontId="73" fillId="2" borderId="1" xfId="5" applyNumberFormat="1" applyFont="1" applyFill="1" applyBorder="1" applyAlignment="1" applyProtection="1">
      <protection locked="0"/>
    </xf>
    <xf numFmtId="1" fontId="1" fillId="2" borderId="2" xfId="5" applyNumberFormat="1" applyFont="1" applyFill="1" applyBorder="1" applyAlignment="1" applyProtection="1">
      <alignment horizontal="center"/>
    </xf>
    <xf numFmtId="1" fontId="12" fillId="2" borderId="2" xfId="5" applyNumberFormat="1" applyFont="1" applyFill="1" applyBorder="1" applyAlignment="1" applyProtection="1">
      <alignment horizontal="center" vertical="center"/>
      <protection locked="0"/>
    </xf>
    <xf numFmtId="3" fontId="12" fillId="2" borderId="2" xfId="5" applyNumberFormat="1" applyFont="1" applyFill="1" applyBorder="1" applyAlignment="1" applyProtection="1">
      <alignment horizontal="center" vertical="center"/>
      <protection locked="0"/>
    </xf>
    <xf numFmtId="164" fontId="12" fillId="2" borderId="2" xfId="5" applyNumberFormat="1" applyFont="1" applyFill="1" applyBorder="1" applyAlignment="1" applyProtection="1">
      <alignment horizontal="center" vertical="center"/>
      <protection locked="0"/>
    </xf>
    <xf numFmtId="1" fontId="11" fillId="2" borderId="0" xfId="5" applyNumberFormat="1" applyFont="1" applyFill="1" applyAlignment="1" applyProtection="1">
      <alignment vertical="center"/>
      <protection locked="0"/>
    </xf>
    <xf numFmtId="1" fontId="10" fillId="2" borderId="2" xfId="5" applyNumberFormat="1" applyFont="1" applyFill="1" applyBorder="1" applyAlignment="1" applyProtection="1">
      <protection locked="0"/>
    </xf>
    <xf numFmtId="1" fontId="10" fillId="2" borderId="2" xfId="5" applyNumberFormat="1" applyFont="1" applyFill="1" applyBorder="1" applyAlignment="1" applyProtection="1">
      <alignment wrapText="1"/>
      <protection locked="0"/>
    </xf>
    <xf numFmtId="1" fontId="10" fillId="2" borderId="2" xfId="5" applyNumberFormat="1" applyFont="1" applyFill="1" applyBorder="1" applyAlignment="1" applyProtection="1">
      <alignment vertical="center"/>
      <protection locked="0"/>
    </xf>
    <xf numFmtId="1" fontId="10" fillId="2" borderId="2" xfId="5" applyNumberFormat="1" applyFont="1" applyFill="1" applyBorder="1" applyAlignment="1" applyProtection="1">
      <alignment horizontal="left"/>
      <protection locked="0"/>
    </xf>
    <xf numFmtId="1" fontId="1" fillId="2" borderId="0" xfId="5" applyNumberFormat="1" applyFont="1" applyFill="1" applyBorder="1" applyAlignment="1" applyProtection="1">
      <alignment horizontal="center"/>
      <protection locked="0"/>
    </xf>
    <xf numFmtId="3" fontId="14" fillId="2" borderId="0" xfId="5" applyNumberFormat="1" applyFont="1" applyFill="1" applyBorder="1" applyAlignment="1" applyProtection="1">
      <alignment horizontal="center" vertical="center"/>
      <protection locked="0"/>
    </xf>
    <xf numFmtId="1" fontId="1" fillId="2" borderId="2" xfId="5" applyNumberFormat="1" applyFont="1" applyFill="1" applyBorder="1" applyAlignment="1" applyProtection="1">
      <alignment horizontal="center"/>
      <protection locked="0"/>
    </xf>
    <xf numFmtId="165" fontId="11" fillId="0" borderId="2" xfId="10" applyNumberFormat="1" applyFont="1" applyFill="1" applyBorder="1" applyAlignment="1">
      <alignment horizontal="center" wrapText="1"/>
    </xf>
    <xf numFmtId="2" fontId="68" fillId="0" borderId="43" xfId="10" applyNumberFormat="1" applyFont="1" applyBorder="1" applyAlignment="1">
      <alignment horizontal="center" vertical="center" wrapText="1"/>
    </xf>
    <xf numFmtId="2" fontId="25" fillId="0" borderId="48" xfId="10" applyNumberFormat="1" applyFont="1" applyBorder="1" applyAlignment="1">
      <alignment horizontal="center" vertical="center" wrapText="1"/>
    </xf>
    <xf numFmtId="2" fontId="71" fillId="0" borderId="49" xfId="10" applyNumberFormat="1" applyFont="1" applyFill="1" applyBorder="1" applyAlignment="1">
      <alignment horizontal="center" vertical="center" wrapText="1"/>
    </xf>
    <xf numFmtId="2" fontId="71" fillId="0" borderId="50" xfId="10" applyNumberFormat="1" applyFont="1" applyFill="1" applyBorder="1" applyAlignment="1">
      <alignment horizontal="center" vertical="center" wrapText="1"/>
    </xf>
    <xf numFmtId="2" fontId="2" fillId="7" borderId="51" xfId="10" applyNumberFormat="1" applyFont="1" applyFill="1" applyBorder="1" applyAlignment="1">
      <alignment horizontal="left" vertical="center" wrapText="1"/>
    </xf>
    <xf numFmtId="2" fontId="36" fillId="0" borderId="52" xfId="10" applyNumberFormat="1" applyFont="1" applyBorder="1" applyAlignment="1">
      <alignment horizontal="left" vertical="center" wrapText="1"/>
    </xf>
    <xf numFmtId="2" fontId="2" fillId="0" borderId="55" xfId="10" applyNumberFormat="1" applyFont="1" applyFill="1" applyBorder="1" applyAlignment="1">
      <alignment horizontal="left" vertical="center" wrapText="1"/>
    </xf>
    <xf numFmtId="2" fontId="36" fillId="0" borderId="56" xfId="10" applyNumberFormat="1" applyFont="1" applyFill="1" applyBorder="1" applyAlignment="1">
      <alignment horizontal="left" vertical="center" wrapText="1"/>
    </xf>
    <xf numFmtId="2" fontId="2" fillId="0" borderId="57" xfId="10" applyNumberFormat="1" applyFont="1" applyFill="1" applyBorder="1" applyAlignment="1">
      <alignment horizontal="left" vertical="center" wrapText="1"/>
    </xf>
    <xf numFmtId="2" fontId="36" fillId="0" borderId="58" xfId="10" applyNumberFormat="1" applyFont="1" applyFill="1" applyBorder="1" applyAlignment="1">
      <alignment horizontal="left" vertical="center" wrapText="1"/>
    </xf>
    <xf numFmtId="1" fontId="4" fillId="2" borderId="0" xfId="5" applyNumberFormat="1" applyFont="1" applyFill="1" applyBorder="1" applyAlignment="1" applyProtection="1">
      <alignment horizontal="center"/>
      <protection locked="0"/>
    </xf>
    <xf numFmtId="1" fontId="4" fillId="2" borderId="0" xfId="5" applyNumberFormat="1" applyFont="1" applyFill="1" applyProtection="1">
      <protection locked="0"/>
    </xf>
    <xf numFmtId="165" fontId="66" fillId="2" borderId="46" xfId="10" applyNumberFormat="1" applyFont="1" applyFill="1" applyBorder="1" applyAlignment="1">
      <alignment horizontal="center" vertical="center"/>
    </xf>
    <xf numFmtId="165" fontId="66" fillId="2" borderId="47" xfId="10" applyNumberFormat="1" applyFont="1" applyFill="1" applyBorder="1" applyAlignment="1">
      <alignment horizontal="center" vertical="center"/>
    </xf>
    <xf numFmtId="165" fontId="76" fillId="2" borderId="53" xfId="10" applyNumberFormat="1" applyFont="1" applyFill="1" applyBorder="1" applyAlignment="1">
      <alignment horizontal="center" vertical="center"/>
    </xf>
    <xf numFmtId="165" fontId="76" fillId="2" borderId="54" xfId="10" applyNumberFormat="1" applyFont="1" applyFill="1" applyBorder="1" applyAlignment="1">
      <alignment horizontal="center" vertical="center"/>
    </xf>
    <xf numFmtId="165" fontId="66" fillId="2" borderId="53" xfId="10" applyNumberFormat="1" applyFont="1" applyFill="1" applyBorder="1" applyAlignment="1">
      <alignment horizontal="center" vertical="center"/>
    </xf>
    <xf numFmtId="165" fontId="66" fillId="2" borderId="54" xfId="10" applyNumberFormat="1" applyFont="1" applyFill="1" applyBorder="1" applyAlignment="1">
      <alignment horizontal="center" vertical="center"/>
    </xf>
    <xf numFmtId="165" fontId="76" fillId="2" borderId="59" xfId="10" applyNumberFormat="1" applyFont="1" applyFill="1" applyBorder="1" applyAlignment="1">
      <alignment horizontal="center" vertical="center"/>
    </xf>
    <xf numFmtId="165" fontId="76" fillId="2" borderId="60" xfId="10" applyNumberFormat="1" applyFont="1" applyFill="1" applyBorder="1" applyAlignment="1">
      <alignment horizontal="center" vertical="center"/>
    </xf>
    <xf numFmtId="1" fontId="13" fillId="2" borderId="2" xfId="5" applyNumberFormat="1" applyFont="1" applyFill="1" applyBorder="1" applyAlignment="1" applyProtection="1">
      <alignment horizontal="center" vertical="center" wrapText="1"/>
    </xf>
    <xf numFmtId="1" fontId="10" fillId="2" borderId="4" xfId="5" applyNumberFormat="1" applyFont="1" applyFill="1" applyBorder="1" applyAlignment="1" applyProtection="1">
      <alignment horizontal="center" vertical="center" wrapText="1"/>
    </xf>
    <xf numFmtId="1" fontId="12" fillId="2" borderId="2" xfId="5" applyNumberFormat="1" applyFont="1" applyFill="1" applyBorder="1" applyAlignment="1" applyProtection="1">
      <alignment horizontal="center" vertical="center" wrapText="1"/>
    </xf>
    <xf numFmtId="1" fontId="9" fillId="2" borderId="2" xfId="5" applyNumberFormat="1" applyFont="1" applyFill="1" applyBorder="1" applyAlignment="1" applyProtection="1">
      <alignment horizontal="center" vertical="center" wrapText="1"/>
    </xf>
    <xf numFmtId="1" fontId="1" fillId="2" borderId="9" xfId="5" applyNumberFormat="1" applyFont="1" applyFill="1" applyBorder="1" applyAlignment="1" applyProtection="1"/>
    <xf numFmtId="1" fontId="1" fillId="2" borderId="13" xfId="5" applyNumberFormat="1" applyFont="1" applyFill="1" applyBorder="1" applyAlignment="1" applyProtection="1"/>
    <xf numFmtId="1" fontId="1" fillId="2" borderId="3" xfId="5" applyNumberFormat="1" applyFont="1" applyFill="1" applyBorder="1" applyAlignment="1" applyProtection="1"/>
    <xf numFmtId="1" fontId="17" fillId="74" borderId="0" xfId="5" applyNumberFormat="1" applyFont="1" applyFill="1" applyBorder="1" applyProtection="1">
      <protection locked="0"/>
    </xf>
    <xf numFmtId="164" fontId="78" fillId="0" borderId="16" xfId="8" applyNumberFormat="1" applyFont="1" applyFill="1" applyBorder="1" applyAlignment="1">
      <alignment horizontal="center" vertical="center" wrapText="1"/>
    </xf>
    <xf numFmtId="0" fontId="80" fillId="0" borderId="0" xfId="0" applyFont="1"/>
    <xf numFmtId="0" fontId="7" fillId="0" borderId="0" xfId="415" applyFont="1" applyFill="1" applyBorder="1" applyAlignment="1">
      <alignment vertical="top" wrapText="1"/>
    </xf>
    <xf numFmtId="0" fontId="84" fillId="0" borderId="61" xfId="0" applyFont="1" applyBorder="1" applyAlignment="1">
      <alignment horizontal="left" vertical="center" indent="1"/>
    </xf>
    <xf numFmtId="0" fontId="84" fillId="0" borderId="62" xfId="0" applyFont="1" applyBorder="1" applyAlignment="1">
      <alignment horizontal="left" vertical="center" indent="1"/>
    </xf>
    <xf numFmtId="0" fontId="84" fillId="0" borderId="3" xfId="0" applyFont="1" applyBorder="1" applyAlignment="1">
      <alignment horizontal="left" vertical="center" indent="1"/>
    </xf>
    <xf numFmtId="0" fontId="84" fillId="0" borderId="63" xfId="0" applyFont="1" applyBorder="1" applyAlignment="1">
      <alignment horizontal="left" vertical="center" indent="1"/>
    </xf>
    <xf numFmtId="0" fontId="84" fillId="0" borderId="64" xfId="0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/>
    </xf>
    <xf numFmtId="0" fontId="1" fillId="0" borderId="0" xfId="2" applyBorder="1" applyAlignment="1">
      <alignment horizontal="center" vertical="center"/>
    </xf>
    <xf numFmtId="0" fontId="87" fillId="2" borderId="2" xfId="3" applyFont="1" applyFill="1" applyBorder="1" applyAlignment="1">
      <alignment horizontal="left" vertical="center" wrapText="1"/>
    </xf>
    <xf numFmtId="165" fontId="87" fillId="2" borderId="2" xfId="3" applyNumberFormat="1" applyFont="1" applyFill="1" applyBorder="1" applyAlignment="1">
      <alignment horizontal="center" vertical="center"/>
    </xf>
    <xf numFmtId="49" fontId="87" fillId="2" borderId="2" xfId="3" applyNumberFormat="1" applyFont="1" applyFill="1" applyBorder="1" applyAlignment="1">
      <alignment horizontal="center" vertical="center"/>
    </xf>
    <xf numFmtId="3" fontId="87" fillId="2" borderId="2" xfId="1" applyNumberFormat="1" applyFont="1" applyFill="1" applyBorder="1" applyAlignment="1">
      <alignment horizontal="center" vertical="center" wrapText="1"/>
    </xf>
    <xf numFmtId="1" fontId="87" fillId="2" borderId="2" xfId="3" applyNumberFormat="1" applyFont="1" applyFill="1" applyBorder="1" applyAlignment="1">
      <alignment horizontal="center" vertical="center" wrapText="1"/>
    </xf>
    <xf numFmtId="0" fontId="1" fillId="2" borderId="0" xfId="2" applyFill="1" applyBorder="1"/>
    <xf numFmtId="0" fontId="1" fillId="0" borderId="0" xfId="2" applyBorder="1"/>
    <xf numFmtId="0" fontId="1" fillId="0" borderId="0" xfId="2" applyFill="1" applyBorder="1"/>
    <xf numFmtId="3" fontId="1" fillId="0" borderId="0" xfId="2" applyNumberFormat="1" applyBorder="1"/>
    <xf numFmtId="0" fontId="92" fillId="0" borderId="2" xfId="3" applyFont="1" applyFill="1" applyBorder="1" applyAlignment="1">
      <alignment horizontal="center" vertical="center"/>
    </xf>
    <xf numFmtId="0" fontId="92" fillId="0" borderId="2" xfId="3" applyFont="1" applyFill="1" applyBorder="1" applyAlignment="1">
      <alignment horizontal="center" vertical="top" wrapText="1"/>
    </xf>
    <xf numFmtId="0" fontId="5" fillId="0" borderId="0" xfId="2" applyFont="1" applyBorder="1" applyAlignment="1">
      <alignment vertical="center"/>
    </xf>
    <xf numFmtId="3" fontId="74" fillId="2" borderId="2" xfId="5" applyNumberFormat="1" applyFont="1" applyFill="1" applyBorder="1" applyAlignment="1" applyProtection="1">
      <alignment horizontal="center" vertical="center"/>
      <protection locked="0"/>
    </xf>
    <xf numFmtId="3" fontId="74" fillId="2" borderId="2" xfId="0" applyNumberFormat="1" applyFont="1" applyFill="1" applyBorder="1" applyAlignment="1">
      <alignment horizontal="center" vertical="center"/>
    </xf>
    <xf numFmtId="164" fontId="14" fillId="2" borderId="2" xfId="5" applyNumberFormat="1" applyFont="1" applyFill="1" applyBorder="1" applyAlignment="1" applyProtection="1">
      <alignment horizontal="center" vertical="center"/>
      <protection locked="0"/>
    </xf>
    <xf numFmtId="165" fontId="12" fillId="2" borderId="2" xfId="5" applyNumberFormat="1" applyFont="1" applyFill="1" applyBorder="1" applyAlignment="1" applyProtection="1">
      <alignment horizontal="center" vertical="center"/>
      <protection locked="0"/>
    </xf>
    <xf numFmtId="1" fontId="74" fillId="2" borderId="2" xfId="5" applyNumberFormat="1" applyFont="1" applyFill="1" applyBorder="1" applyAlignment="1" applyProtection="1">
      <alignment horizontal="center" vertical="center"/>
      <protection locked="0"/>
    </xf>
    <xf numFmtId="3" fontId="74" fillId="2" borderId="2" xfId="5" applyNumberFormat="1" applyFont="1" applyFill="1" applyBorder="1" applyAlignment="1" applyProtection="1">
      <alignment horizontal="center" vertical="center" wrapText="1"/>
      <protection locked="0"/>
    </xf>
    <xf numFmtId="3" fontId="74" fillId="2" borderId="2" xfId="6" applyNumberFormat="1" applyFont="1" applyFill="1" applyBorder="1" applyAlignment="1">
      <alignment horizontal="center" vertical="center" wrapText="1"/>
    </xf>
    <xf numFmtId="3" fontId="1" fillId="2" borderId="2" xfId="5" applyNumberFormat="1" applyFont="1" applyFill="1" applyBorder="1" applyAlignment="1" applyProtection="1">
      <alignment horizontal="center"/>
      <protection locked="0"/>
    </xf>
    <xf numFmtId="164" fontId="87" fillId="2" borderId="2" xfId="3" applyNumberFormat="1" applyFont="1" applyFill="1" applyBorder="1" applyAlignment="1">
      <alignment horizontal="center" vertical="center" wrapText="1"/>
    </xf>
    <xf numFmtId="164" fontId="87" fillId="2" borderId="2" xfId="3" applyNumberFormat="1" applyFont="1" applyFill="1" applyBorder="1" applyAlignment="1">
      <alignment horizontal="center" vertical="center"/>
    </xf>
    <xf numFmtId="164" fontId="88" fillId="2" borderId="3" xfId="3" applyNumberFormat="1" applyFont="1" applyFill="1" applyBorder="1" applyAlignment="1">
      <alignment horizontal="center" vertical="center" wrapText="1"/>
    </xf>
    <xf numFmtId="164" fontId="87" fillId="2" borderId="2" xfId="1" applyNumberFormat="1" applyFont="1" applyFill="1" applyBorder="1" applyAlignment="1">
      <alignment horizontal="center" vertical="center" wrapText="1"/>
    </xf>
    <xf numFmtId="164" fontId="87" fillId="2" borderId="3" xfId="3" applyNumberFormat="1" applyFont="1" applyFill="1" applyBorder="1" applyAlignment="1">
      <alignment horizontal="center" vertical="center" wrapText="1"/>
    </xf>
    <xf numFmtId="164" fontId="87" fillId="2" borderId="3" xfId="1" applyNumberFormat="1" applyFont="1" applyFill="1" applyBorder="1" applyAlignment="1">
      <alignment horizontal="center" vertical="center" wrapText="1"/>
    </xf>
    <xf numFmtId="164" fontId="87" fillId="2" borderId="13" xfId="3" applyNumberFormat="1" applyFont="1" applyFill="1" applyBorder="1" applyAlignment="1">
      <alignment horizontal="center" vertical="center" wrapText="1"/>
    </xf>
    <xf numFmtId="0" fontId="89" fillId="2" borderId="6" xfId="3" applyFont="1" applyFill="1" applyBorder="1" applyAlignment="1">
      <alignment horizontal="left" vertical="center" wrapText="1"/>
    </xf>
    <xf numFmtId="0" fontId="87" fillId="2" borderId="65" xfId="3" applyFont="1" applyFill="1" applyBorder="1" applyAlignment="1">
      <alignment horizontal="left" vertical="center" wrapText="1"/>
    </xf>
    <xf numFmtId="0" fontId="92" fillId="2" borderId="2" xfId="3" applyFont="1" applyFill="1" applyBorder="1" applyAlignment="1">
      <alignment horizontal="center" vertical="center"/>
    </xf>
    <xf numFmtId="0" fontId="92" fillId="2" borderId="2" xfId="3" applyFont="1" applyFill="1" applyBorder="1" applyAlignment="1">
      <alignment horizontal="center" vertical="center" wrapText="1"/>
    </xf>
    <xf numFmtId="49" fontId="87" fillId="2" borderId="2" xfId="3" applyNumberFormat="1" applyFont="1" applyFill="1" applyBorder="1" applyAlignment="1">
      <alignment horizontal="center" vertical="center" wrapText="1"/>
    </xf>
    <xf numFmtId="3" fontId="87" fillId="2" borderId="2" xfId="3" applyNumberFormat="1" applyFont="1" applyFill="1" applyBorder="1" applyAlignment="1">
      <alignment horizontal="center" vertical="center" wrapText="1"/>
    </xf>
    <xf numFmtId="1" fontId="87" fillId="2" borderId="2" xfId="3" applyNumberFormat="1" applyFont="1" applyFill="1" applyBorder="1" applyAlignment="1">
      <alignment horizontal="center" vertical="center"/>
    </xf>
    <xf numFmtId="0" fontId="87" fillId="2" borderId="6" xfId="3" applyFont="1" applyFill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3" fontId="87" fillId="2" borderId="2" xfId="3" applyNumberFormat="1" applyFont="1" applyFill="1" applyBorder="1" applyAlignment="1">
      <alignment horizontal="center" vertical="center"/>
    </xf>
    <xf numFmtId="164" fontId="71" fillId="0" borderId="2" xfId="10" applyNumberFormat="1" applyFont="1" applyFill="1" applyBorder="1" applyAlignment="1">
      <alignment horizontal="center" vertical="center" wrapText="1"/>
    </xf>
    <xf numFmtId="164" fontId="71" fillId="0" borderId="2" xfId="11" applyNumberFormat="1" applyFont="1" applyFill="1" applyBorder="1" applyAlignment="1">
      <alignment horizontal="center" vertical="center" wrapText="1"/>
    </xf>
    <xf numFmtId="164" fontId="14" fillId="4" borderId="2" xfId="5" applyNumberFormat="1" applyFont="1" applyFill="1" applyBorder="1" applyAlignment="1" applyProtection="1">
      <alignment horizontal="center" vertical="center"/>
      <protection locked="0"/>
    </xf>
    <xf numFmtId="164" fontId="14" fillId="0" borderId="2" xfId="5" applyNumberFormat="1" applyFont="1" applyFill="1" applyBorder="1" applyAlignment="1" applyProtection="1">
      <alignment horizontal="center" vertical="center"/>
      <protection locked="0"/>
    </xf>
    <xf numFmtId="3" fontId="14" fillId="0" borderId="2" xfId="5" applyNumberFormat="1" applyFont="1" applyFill="1" applyBorder="1" applyAlignment="1" applyProtection="1">
      <alignment horizontal="center" vertical="center"/>
      <protection locked="0"/>
    </xf>
    <xf numFmtId="0" fontId="87" fillId="2" borderId="66" xfId="3" applyFont="1" applyFill="1" applyBorder="1" applyAlignment="1">
      <alignment horizontal="left" vertical="center" wrapText="1"/>
    </xf>
    <xf numFmtId="164" fontId="90" fillId="2" borderId="2" xfId="3" applyNumberFormat="1" applyFont="1" applyFill="1" applyBorder="1" applyAlignment="1">
      <alignment horizontal="center" vertical="center" wrapText="1"/>
    </xf>
    <xf numFmtId="165" fontId="88" fillId="2" borderId="2" xfId="1" applyNumberFormat="1" applyFont="1" applyFill="1" applyBorder="1" applyAlignment="1">
      <alignment horizontal="center" vertical="center" wrapText="1"/>
    </xf>
    <xf numFmtId="165" fontId="87" fillId="2" borderId="2" xfId="1" applyNumberFormat="1" applyFont="1" applyFill="1" applyBorder="1" applyAlignment="1">
      <alignment horizontal="center" vertical="center" wrapText="1"/>
    </xf>
    <xf numFmtId="165" fontId="89" fillId="2" borderId="2" xfId="1" applyNumberFormat="1" applyFont="1" applyFill="1" applyBorder="1" applyAlignment="1">
      <alignment horizontal="center" vertical="center" wrapText="1"/>
    </xf>
    <xf numFmtId="49" fontId="87" fillId="3" borderId="2" xfId="3" applyNumberFormat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2" fillId="0" borderId="61" xfId="1" applyFont="1" applyBorder="1" applyAlignment="1">
      <alignment horizontal="left" vertical="center" wrapText="1" indent="1"/>
    </xf>
    <xf numFmtId="0" fontId="2" fillId="0" borderId="67" xfId="1" applyFont="1" applyBorder="1" applyAlignment="1">
      <alignment horizontal="left" vertical="center" wrapText="1" indent="1"/>
    </xf>
    <xf numFmtId="0" fontId="2" fillId="0" borderId="3" xfId="1" applyFont="1" applyBorder="1" applyAlignment="1">
      <alignment vertical="center" wrapText="1"/>
    </xf>
    <xf numFmtId="0" fontId="2" fillId="0" borderId="2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0" fontId="2" fillId="0" borderId="67" xfId="1" applyFont="1" applyBorder="1" applyAlignment="1">
      <alignment vertical="center" wrapText="1"/>
    </xf>
    <xf numFmtId="0" fontId="2" fillId="2" borderId="3" xfId="1" applyFont="1" applyFill="1" applyBorder="1" applyAlignment="1">
      <alignment vertical="center" wrapText="1"/>
    </xf>
    <xf numFmtId="0" fontId="18" fillId="0" borderId="68" xfId="1" applyFont="1" applyFill="1" applyBorder="1" applyAlignment="1">
      <alignment vertical="center" wrapText="1"/>
    </xf>
    <xf numFmtId="3" fontId="74" fillId="0" borderId="2" xfId="5" applyNumberFormat="1" applyFont="1" applyFill="1" applyBorder="1" applyAlignment="1" applyProtection="1">
      <alignment horizontal="center" vertical="center"/>
      <protection locked="0"/>
    </xf>
    <xf numFmtId="1" fontId="13" fillId="2" borderId="2" xfId="5" applyNumberFormat="1" applyFont="1" applyFill="1" applyBorder="1" applyAlignment="1" applyProtection="1">
      <alignment horizontal="center" vertical="center" wrapText="1"/>
    </xf>
    <xf numFmtId="3" fontId="14" fillId="2" borderId="2" xfId="5" applyNumberFormat="1" applyFont="1" applyFill="1" applyBorder="1" applyAlignment="1" applyProtection="1">
      <alignment horizontal="center" vertical="center"/>
      <protection locked="0"/>
    </xf>
    <xf numFmtId="3" fontId="74" fillId="0" borderId="2" xfId="0" applyNumberFormat="1" applyFont="1" applyFill="1" applyBorder="1" applyAlignment="1">
      <alignment horizontal="center" vertical="center"/>
    </xf>
    <xf numFmtId="165" fontId="14" fillId="2" borderId="2" xfId="5" applyNumberFormat="1" applyFont="1" applyFill="1" applyBorder="1" applyAlignment="1" applyProtection="1">
      <alignment horizontal="center" vertical="center"/>
      <protection locked="0"/>
    </xf>
    <xf numFmtId="165" fontId="14" fillId="0" borderId="2" xfId="5" applyNumberFormat="1" applyFont="1" applyFill="1" applyBorder="1" applyAlignment="1" applyProtection="1">
      <alignment horizontal="center" vertical="center"/>
      <protection locked="0"/>
    </xf>
    <xf numFmtId="49" fontId="94" fillId="2" borderId="2" xfId="10" applyNumberFormat="1" applyFont="1" applyFill="1" applyBorder="1" applyAlignment="1">
      <alignment horizontal="center" vertical="center" wrapText="1"/>
    </xf>
    <xf numFmtId="49" fontId="94" fillId="2" borderId="54" xfId="10" applyNumberFormat="1" applyFont="1" applyFill="1" applyBorder="1" applyAlignment="1">
      <alignment horizontal="center" vertical="center" wrapText="1"/>
    </xf>
    <xf numFmtId="0" fontId="24" fillId="2" borderId="2" xfId="10" applyFont="1" applyFill="1" applyBorder="1" applyAlignment="1">
      <alignment horizontal="center" vertical="center" wrapText="1"/>
    </xf>
    <xf numFmtId="0" fontId="25" fillId="2" borderId="15" xfId="10" applyFont="1" applyFill="1" applyBorder="1" applyAlignment="1">
      <alignment horizontal="center" vertical="center" wrapText="1"/>
    </xf>
    <xf numFmtId="0" fontId="71" fillId="2" borderId="2" xfId="10" applyFont="1" applyFill="1" applyBorder="1" applyAlignment="1">
      <alignment horizontal="left" vertical="center" wrapText="1"/>
    </xf>
    <xf numFmtId="165" fontId="71" fillId="0" borderId="4" xfId="10" applyNumberFormat="1" applyFont="1" applyFill="1" applyBorder="1" applyAlignment="1">
      <alignment horizontal="center" vertical="center"/>
    </xf>
    <xf numFmtId="165" fontId="71" fillId="0" borderId="54" xfId="10" applyNumberFormat="1" applyFont="1" applyFill="1" applyBorder="1" applyAlignment="1">
      <alignment horizontal="center" vertical="center"/>
    </xf>
    <xf numFmtId="164" fontId="71" fillId="2" borderId="2" xfId="11" applyNumberFormat="1" applyFont="1" applyFill="1" applyBorder="1" applyAlignment="1">
      <alignment horizontal="center" vertical="center" wrapText="1"/>
    </xf>
    <xf numFmtId="165" fontId="71" fillId="2" borderId="2" xfId="10" applyNumberFormat="1" applyFont="1" applyFill="1" applyBorder="1" applyAlignment="1">
      <alignment horizontal="center" vertical="center"/>
    </xf>
    <xf numFmtId="0" fontId="72" fillId="2" borderId="2" xfId="10" applyFont="1" applyFill="1" applyBorder="1" applyAlignment="1">
      <alignment horizontal="left" wrapText="1"/>
    </xf>
    <xf numFmtId="165" fontId="11" fillId="0" borderId="4" xfId="10" applyNumberFormat="1" applyFont="1" applyFill="1" applyBorder="1" applyAlignment="1">
      <alignment horizontal="center" wrapText="1"/>
    </xf>
    <xf numFmtId="164" fontId="72" fillId="2" borderId="2" xfId="10" applyNumberFormat="1" applyFont="1" applyFill="1" applyBorder="1" applyAlignment="1">
      <alignment horizontal="center"/>
    </xf>
    <xf numFmtId="165" fontId="11" fillId="2" borderId="2" xfId="10" applyNumberFormat="1" applyFont="1" applyFill="1" applyBorder="1" applyAlignment="1">
      <alignment horizontal="center" wrapText="1"/>
    </xf>
    <xf numFmtId="3" fontId="1" fillId="2" borderId="3" xfId="5" applyNumberFormat="1" applyFont="1" applyFill="1" applyBorder="1" applyAlignment="1" applyProtection="1">
      <alignment horizontal="center" vertical="center"/>
      <protection locked="0"/>
    </xf>
    <xf numFmtId="3" fontId="9" fillId="2" borderId="3" xfId="5" applyNumberFormat="1" applyFont="1" applyFill="1" applyBorder="1" applyAlignment="1" applyProtection="1">
      <alignment horizontal="center" vertical="center"/>
      <protection locked="0"/>
    </xf>
    <xf numFmtId="0" fontId="86" fillId="0" borderId="9" xfId="10" applyFont="1" applyFill="1" applyBorder="1" applyAlignment="1">
      <alignment horizontal="left" vertical="center" wrapText="1" indent="1"/>
    </xf>
    <xf numFmtId="0" fontId="86" fillId="0" borderId="13" xfId="10" applyFont="1" applyFill="1" applyBorder="1" applyAlignment="1">
      <alignment horizontal="left" vertical="center" wrapText="1" indent="1"/>
    </xf>
    <xf numFmtId="0" fontId="86" fillId="0" borderId="3" xfId="10" applyFont="1" applyFill="1" applyBorder="1" applyAlignment="1">
      <alignment horizontal="left" vertical="center" wrapText="1" indent="1"/>
    </xf>
    <xf numFmtId="0" fontId="79" fillId="0" borderId="0" xfId="0" applyFont="1" applyAlignment="1">
      <alignment horizontal="center" vertical="center"/>
    </xf>
    <xf numFmtId="0" fontId="81" fillId="0" borderId="0" xfId="415" applyFont="1" applyFill="1" applyBorder="1" applyAlignment="1">
      <alignment horizontal="center" vertical="top" wrapText="1"/>
    </xf>
    <xf numFmtId="0" fontId="82" fillId="0" borderId="9" xfId="10" applyFont="1" applyFill="1" applyBorder="1" applyAlignment="1">
      <alignment horizontal="left" vertical="center" wrapText="1" indent="1"/>
    </xf>
    <xf numFmtId="0" fontId="82" fillId="0" borderId="13" xfId="10" applyFont="1" applyFill="1" applyBorder="1" applyAlignment="1">
      <alignment horizontal="left" vertical="center" wrapText="1" indent="1"/>
    </xf>
    <xf numFmtId="0" fontId="82" fillId="0" borderId="3" xfId="10" applyFont="1" applyFill="1" applyBorder="1" applyAlignment="1">
      <alignment horizontal="left" vertical="center" wrapText="1" indent="1"/>
    </xf>
    <xf numFmtId="0" fontId="86" fillId="0" borderId="63" xfId="10" applyFont="1" applyFill="1" applyBorder="1" applyAlignment="1">
      <alignment horizontal="left" vertical="center" wrapText="1" indent="1"/>
    </xf>
    <xf numFmtId="0" fontId="75" fillId="0" borderId="0" xfId="10" applyFont="1" applyAlignment="1">
      <alignment horizontal="center" vertical="center" wrapText="1"/>
    </xf>
    <xf numFmtId="0" fontId="67" fillId="0" borderId="42" xfId="415" applyFont="1" applyFill="1" applyBorder="1" applyAlignment="1">
      <alignment horizontal="center" vertical="center" wrapText="1"/>
    </xf>
    <xf numFmtId="2" fontId="20" fillId="0" borderId="44" xfId="10" applyNumberFormat="1" applyFont="1" applyFill="1" applyBorder="1" applyAlignment="1">
      <alignment horizontal="center" vertical="center" wrapText="1"/>
    </xf>
    <xf numFmtId="2" fontId="20" fillId="0" borderId="45" xfId="10" applyNumberFormat="1" applyFont="1" applyFill="1" applyBorder="1" applyAlignment="1">
      <alignment horizontal="center" vertical="center" wrapText="1"/>
    </xf>
    <xf numFmtId="2" fontId="20" fillId="0" borderId="46" xfId="10" applyNumberFormat="1" applyFont="1" applyBorder="1" applyAlignment="1">
      <alignment horizontal="center" vertical="center"/>
    </xf>
    <xf numFmtId="2" fontId="20" fillId="0" borderId="47" xfId="10" applyNumberFormat="1" applyFont="1" applyBorder="1" applyAlignment="1">
      <alignment horizontal="center" vertical="center"/>
    </xf>
    <xf numFmtId="0" fontId="30" fillId="0" borderId="0" xfId="10" applyFont="1" applyFill="1" applyBorder="1" applyAlignment="1">
      <alignment horizontal="center" vertical="center" wrapText="1"/>
    </xf>
    <xf numFmtId="0" fontId="65" fillId="0" borderId="0" xfId="10" applyFont="1" applyFill="1" applyBorder="1" applyAlignment="1">
      <alignment horizontal="center" vertical="center" wrapText="1"/>
    </xf>
    <xf numFmtId="0" fontId="68" fillId="0" borderId="0" xfId="10" applyFont="1" applyFill="1" applyBorder="1" applyAlignment="1">
      <alignment horizontal="right"/>
    </xf>
    <xf numFmtId="0" fontId="24" fillId="2" borderId="9" xfId="10" applyFont="1" applyFill="1" applyBorder="1" applyAlignment="1">
      <alignment horizontal="center" vertical="center" wrapText="1"/>
    </xf>
    <xf numFmtId="0" fontId="24" fillId="2" borderId="3" xfId="10" applyFont="1" applyFill="1" applyBorder="1" applyAlignment="1">
      <alignment horizontal="center" vertical="center" wrapText="1"/>
    </xf>
    <xf numFmtId="0" fontId="69" fillId="2" borderId="4" xfId="10" applyFont="1" applyFill="1" applyBorder="1" applyAlignment="1">
      <alignment horizontal="center" vertical="center" wrapText="1"/>
    </xf>
    <xf numFmtId="0" fontId="69" fillId="2" borderId="12" xfId="10" applyFont="1" applyFill="1" applyBorder="1" applyAlignment="1">
      <alignment horizontal="center" vertical="center" wrapText="1"/>
    </xf>
    <xf numFmtId="0" fontId="69" fillId="2" borderId="5" xfId="10" applyFont="1" applyFill="1" applyBorder="1" applyAlignment="1">
      <alignment horizontal="center" vertical="center" wrapText="1"/>
    </xf>
    <xf numFmtId="0" fontId="69" fillId="2" borderId="69" xfId="10" applyFont="1" applyFill="1" applyBorder="1" applyAlignment="1">
      <alignment horizontal="center" vertical="center" wrapText="1"/>
    </xf>
    <xf numFmtId="0" fontId="69" fillId="2" borderId="70" xfId="10" applyFont="1" applyFill="1" applyBorder="1" applyAlignment="1">
      <alignment horizontal="center" vertical="center" wrapText="1"/>
    </xf>
    <xf numFmtId="0" fontId="69" fillId="2" borderId="2" xfId="10" applyFont="1" applyFill="1" applyBorder="1" applyAlignment="1">
      <alignment horizontal="center" vertical="center" wrapText="1"/>
    </xf>
    <xf numFmtId="0" fontId="70" fillId="0" borderId="4" xfId="10" applyFont="1" applyFill="1" applyBorder="1" applyAlignment="1">
      <alignment horizontal="center" vertical="center" wrapText="1"/>
    </xf>
    <xf numFmtId="0" fontId="70" fillId="0" borderId="12" xfId="10" applyFont="1" applyFill="1" applyBorder="1" applyAlignment="1">
      <alignment horizontal="center" vertical="center" wrapText="1"/>
    </xf>
    <xf numFmtId="0" fontId="70" fillId="0" borderId="5" xfId="10" applyFont="1" applyFill="1" applyBorder="1" applyAlignment="1">
      <alignment horizontal="center" vertical="center" wrapText="1"/>
    </xf>
    <xf numFmtId="0" fontId="70" fillId="0" borderId="69" xfId="10" applyFont="1" applyFill="1" applyBorder="1" applyAlignment="1">
      <alignment horizontal="center" vertical="center" wrapText="1"/>
    </xf>
    <xf numFmtId="0" fontId="70" fillId="2" borderId="70" xfId="10" applyFont="1" applyFill="1" applyBorder="1" applyAlignment="1">
      <alignment horizontal="center" vertical="center" wrapText="1"/>
    </xf>
    <xf numFmtId="0" fontId="70" fillId="2" borderId="12" xfId="10" applyFont="1" applyFill="1" applyBorder="1" applyAlignment="1">
      <alignment horizontal="center" vertical="center" wrapText="1"/>
    </xf>
    <xf numFmtId="0" fontId="70" fillId="2" borderId="5" xfId="10" applyFont="1" applyFill="1" applyBorder="1" applyAlignment="1">
      <alignment horizontal="center" vertical="center" wrapText="1"/>
    </xf>
    <xf numFmtId="0" fontId="70" fillId="2" borderId="2" xfId="10" applyFont="1" applyFill="1" applyBorder="1" applyAlignment="1">
      <alignment horizontal="center" vertical="center" wrapText="1"/>
    </xf>
    <xf numFmtId="0" fontId="32" fillId="0" borderId="0" xfId="13" applyFont="1" applyFill="1" applyAlignment="1">
      <alignment horizontal="center" vertical="top" wrapText="1"/>
    </xf>
    <xf numFmtId="0" fontId="32" fillId="0" borderId="2" xfId="13" applyFont="1" applyFill="1" applyBorder="1" applyAlignment="1">
      <alignment horizontal="center" vertical="top" wrapText="1"/>
    </xf>
    <xf numFmtId="0" fontId="33" fillId="0" borderId="2" xfId="13" applyFont="1" applyBorder="1" applyAlignment="1">
      <alignment horizontal="center" vertical="center" wrapText="1"/>
    </xf>
    <xf numFmtId="0" fontId="19" fillId="0" borderId="0" xfId="8" applyFont="1" applyFill="1" applyAlignment="1">
      <alignment horizontal="center" wrapText="1"/>
    </xf>
    <xf numFmtId="0" fontId="21" fillId="0" borderId="0" xfId="8" applyFont="1" applyFill="1" applyAlignment="1">
      <alignment horizontal="center"/>
    </xf>
    <xf numFmtId="0" fontId="22" fillId="0" borderId="17" xfId="8" applyFont="1" applyFill="1" applyBorder="1" applyAlignment="1">
      <alignment horizontal="center"/>
    </xf>
    <xf numFmtId="0" fontId="22" fillId="0" borderId="20" xfId="8" applyFont="1" applyFill="1" applyBorder="1" applyAlignment="1">
      <alignment horizontal="center"/>
    </xf>
    <xf numFmtId="2" fontId="23" fillId="0" borderId="18" xfId="8" applyNumberFormat="1" applyFont="1" applyFill="1" applyBorder="1" applyAlignment="1">
      <alignment horizontal="center" vertical="center" wrapText="1"/>
    </xf>
    <xf numFmtId="2" fontId="23" fillId="0" borderId="2" xfId="8" applyNumberFormat="1" applyFont="1" applyFill="1" applyBorder="1" applyAlignment="1">
      <alignment horizontal="center" vertical="center" wrapText="1"/>
    </xf>
    <xf numFmtId="0" fontId="23" fillId="0" borderId="18" xfId="8" applyFont="1" applyFill="1" applyBorder="1" applyAlignment="1">
      <alignment horizontal="center" vertical="center" wrapText="1"/>
    </xf>
    <xf numFmtId="0" fontId="23" fillId="0" borderId="2" xfId="8" applyFont="1" applyFill="1" applyBorder="1" applyAlignment="1">
      <alignment horizontal="center" vertical="center" wrapText="1"/>
    </xf>
    <xf numFmtId="14" fontId="23" fillId="0" borderId="18" xfId="14" applyNumberFormat="1" applyFont="1" applyBorder="1" applyAlignment="1">
      <alignment horizontal="center" vertical="center" wrapText="1"/>
    </xf>
    <xf numFmtId="14" fontId="23" fillId="0" borderId="19" xfId="14" applyNumberFormat="1" applyFont="1" applyBorder="1" applyAlignment="1">
      <alignment horizontal="center" vertical="center" wrapText="1"/>
    </xf>
    <xf numFmtId="0" fontId="26" fillId="0" borderId="0" xfId="8" applyFont="1" applyFill="1" applyAlignment="1">
      <alignment horizontal="center" vertical="center" wrapText="1"/>
    </xf>
    <xf numFmtId="0" fontId="21" fillId="0" borderId="0" xfId="8" applyFont="1" applyFill="1" applyAlignment="1">
      <alignment horizontal="center" wrapText="1"/>
    </xf>
    <xf numFmtId="0" fontId="22" fillId="0" borderId="25" xfId="8" applyFont="1" applyFill="1" applyBorder="1" applyAlignment="1">
      <alignment horizontal="center"/>
    </xf>
    <xf numFmtId="0" fontId="22" fillId="0" borderId="21" xfId="8" applyFont="1" applyFill="1" applyBorder="1" applyAlignment="1">
      <alignment horizontal="center"/>
    </xf>
    <xf numFmtId="0" fontId="19" fillId="0" borderId="18" xfId="8" applyFont="1" applyFill="1" applyBorder="1" applyAlignment="1">
      <alignment horizontal="center" vertical="center" wrapText="1"/>
    </xf>
    <xf numFmtId="0" fontId="19" fillId="0" borderId="2" xfId="8" applyFont="1" applyFill="1" applyBorder="1" applyAlignment="1">
      <alignment horizontal="center" vertical="center" wrapText="1"/>
    </xf>
    <xf numFmtId="0" fontId="19" fillId="0" borderId="19" xfId="8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left" vertical="center" wrapText="1"/>
    </xf>
    <xf numFmtId="49" fontId="87" fillId="2" borderId="10" xfId="3" applyNumberFormat="1" applyFont="1" applyFill="1" applyBorder="1" applyAlignment="1">
      <alignment horizontal="center" vertical="center"/>
    </xf>
    <xf numFmtId="49" fontId="87" fillId="2" borderId="11" xfId="3" applyNumberFormat="1" applyFont="1" applyFill="1" applyBorder="1" applyAlignment="1">
      <alignment horizontal="center" vertical="center"/>
    </xf>
    <xf numFmtId="0" fontId="91" fillId="2" borderId="0" xfId="3" applyFont="1" applyFill="1" applyBorder="1" applyAlignment="1">
      <alignment horizontal="center" vertical="center" wrapText="1"/>
    </xf>
    <xf numFmtId="0" fontId="91" fillId="2" borderId="1" xfId="3" applyFont="1" applyFill="1" applyBorder="1" applyAlignment="1">
      <alignment horizontal="center" vertical="center" wrapText="1"/>
    </xf>
    <xf numFmtId="0" fontId="87" fillId="2" borderId="2" xfId="3" applyFont="1" applyFill="1" applyBorder="1" applyAlignment="1">
      <alignment horizontal="center" vertical="center" wrapText="1"/>
    </xf>
    <xf numFmtId="0" fontId="92" fillId="2" borderId="4" xfId="3" applyFont="1" applyFill="1" applyBorder="1" applyAlignment="1">
      <alignment horizontal="center" vertical="center"/>
    </xf>
    <xf numFmtId="0" fontId="92" fillId="2" borderId="5" xfId="3" applyFont="1" applyFill="1" applyBorder="1" applyAlignment="1">
      <alignment horizontal="center" vertical="center"/>
    </xf>
    <xf numFmtId="49" fontId="89" fillId="2" borderId="2" xfId="3" applyNumberFormat="1" applyFont="1" applyFill="1" applyBorder="1" applyAlignment="1">
      <alignment horizontal="center" vertical="center"/>
    </xf>
    <xf numFmtId="0" fontId="87" fillId="0" borderId="9" xfId="3" applyFont="1" applyFill="1" applyBorder="1" applyAlignment="1">
      <alignment horizontal="center" vertical="center" wrapText="1"/>
    </xf>
    <xf numFmtId="0" fontId="87" fillId="0" borderId="3" xfId="3" applyFont="1" applyFill="1" applyBorder="1" applyAlignment="1">
      <alignment horizontal="center" vertical="center" wrapText="1"/>
    </xf>
    <xf numFmtId="0" fontId="92" fillId="0" borderId="2" xfId="3" applyFont="1" applyFill="1" applyBorder="1" applyAlignment="1">
      <alignment horizontal="center" vertical="center"/>
    </xf>
    <xf numFmtId="0" fontId="93" fillId="0" borderId="0" xfId="2" applyFont="1" applyAlignment="1">
      <alignment horizontal="center"/>
    </xf>
    <xf numFmtId="0" fontId="87" fillId="2" borderId="6" xfId="3" applyFont="1" applyFill="1" applyBorder="1" applyAlignment="1">
      <alignment horizontal="center" vertical="center"/>
    </xf>
    <xf numFmtId="0" fontId="87" fillId="2" borderId="8" xfId="3" applyFont="1" applyFill="1" applyBorder="1" applyAlignment="1">
      <alignment horizontal="center" vertical="center"/>
    </xf>
    <xf numFmtId="0" fontId="93" fillId="0" borderId="1" xfId="3" applyFont="1" applyFill="1" applyBorder="1" applyAlignment="1">
      <alignment horizontal="center" vertical="top" wrapText="1"/>
    </xf>
    <xf numFmtId="1" fontId="73" fillId="2" borderId="0" xfId="5" applyNumberFormat="1" applyFont="1" applyFill="1" applyAlignment="1" applyProtection="1">
      <alignment horizontal="center"/>
      <protection locked="0"/>
    </xf>
    <xf numFmtId="1" fontId="73" fillId="2" borderId="1" xfId="5" applyNumberFormat="1" applyFont="1" applyFill="1" applyBorder="1" applyAlignment="1" applyProtection="1">
      <alignment horizontal="center"/>
      <protection locked="0"/>
    </xf>
    <xf numFmtId="1" fontId="10" fillId="2" borderId="2" xfId="5" applyNumberFormat="1" applyFont="1" applyFill="1" applyBorder="1" applyAlignment="1" applyProtection="1">
      <alignment horizontal="center" vertical="center" wrapText="1"/>
    </xf>
    <xf numFmtId="1" fontId="10" fillId="2" borderId="9" xfId="5" applyNumberFormat="1" applyFont="1" applyFill="1" applyBorder="1" applyAlignment="1" applyProtection="1">
      <alignment horizontal="center" vertical="center" wrapText="1"/>
    </xf>
    <xf numFmtId="1" fontId="10" fillId="2" borderId="10" xfId="5" applyNumberFormat="1" applyFont="1" applyFill="1" applyBorder="1" applyAlignment="1" applyProtection="1">
      <alignment horizontal="center" vertical="center" wrapText="1"/>
    </xf>
    <xf numFmtId="1" fontId="10" fillId="2" borderId="7" xfId="5" applyNumberFormat="1" applyFont="1" applyFill="1" applyBorder="1" applyAlignment="1" applyProtection="1">
      <alignment horizontal="center" vertical="center" wrapText="1"/>
    </xf>
    <xf numFmtId="1" fontId="10" fillId="2" borderId="11" xfId="5" applyNumberFormat="1" applyFont="1" applyFill="1" applyBorder="1" applyAlignment="1" applyProtection="1">
      <alignment horizontal="center" vertical="center" wrapText="1"/>
    </xf>
    <xf numFmtId="1" fontId="10" fillId="2" borderId="14" xfId="5" applyNumberFormat="1" applyFont="1" applyFill="1" applyBorder="1" applyAlignment="1" applyProtection="1">
      <alignment horizontal="center" vertical="center" wrapText="1"/>
    </xf>
    <xf numFmtId="1" fontId="10" fillId="2" borderId="0" xfId="5" applyNumberFormat="1" applyFont="1" applyFill="1" applyBorder="1" applyAlignment="1" applyProtection="1">
      <alignment horizontal="center" vertical="center" wrapText="1"/>
    </xf>
    <xf numFmtId="1" fontId="10" fillId="2" borderId="15" xfId="5" applyNumberFormat="1" applyFont="1" applyFill="1" applyBorder="1" applyAlignment="1" applyProtection="1">
      <alignment horizontal="center" vertical="center" wrapText="1"/>
    </xf>
    <xf numFmtId="1" fontId="10" fillId="2" borderId="6" xfId="5" applyNumberFormat="1" applyFont="1" applyFill="1" applyBorder="1" applyAlignment="1" applyProtection="1">
      <alignment horizontal="center" vertical="center" wrapText="1"/>
    </xf>
    <xf numFmtId="1" fontId="10" fillId="2" borderId="1" xfId="5" applyNumberFormat="1" applyFont="1" applyFill="1" applyBorder="1" applyAlignment="1" applyProtection="1">
      <alignment horizontal="center" vertical="center" wrapText="1"/>
    </xf>
    <xf numFmtId="1" fontId="10" fillId="2" borderId="8" xfId="5" applyNumberFormat="1" applyFont="1" applyFill="1" applyBorder="1" applyAlignment="1" applyProtection="1">
      <alignment horizontal="center" vertical="center" wrapText="1"/>
    </xf>
    <xf numFmtId="1" fontId="13" fillId="2" borderId="2" xfId="5" applyNumberFormat="1" applyFont="1" applyFill="1" applyBorder="1" applyAlignment="1" applyProtection="1">
      <alignment horizontal="center" vertical="center" wrapText="1"/>
    </xf>
    <xf numFmtId="1" fontId="12" fillId="2" borderId="2" xfId="5" applyNumberFormat="1" applyFont="1" applyFill="1" applyBorder="1" applyAlignment="1" applyProtection="1">
      <alignment horizontal="center" vertical="center" wrapText="1"/>
    </xf>
    <xf numFmtId="1" fontId="12" fillId="2" borderId="9" xfId="5" applyNumberFormat="1" applyFont="1" applyFill="1" applyBorder="1" applyAlignment="1" applyProtection="1">
      <alignment horizontal="center" vertical="center" wrapText="1"/>
    </xf>
    <xf numFmtId="1" fontId="12" fillId="2" borderId="3" xfId="5" applyNumberFormat="1" applyFont="1" applyFill="1" applyBorder="1" applyAlignment="1" applyProtection="1">
      <alignment horizontal="center" vertical="center" wrapText="1"/>
    </xf>
    <xf numFmtId="1" fontId="10" fillId="2" borderId="4" xfId="5" applyNumberFormat="1" applyFont="1" applyFill="1" applyBorder="1" applyAlignment="1" applyProtection="1">
      <alignment horizontal="center" vertical="center" wrapText="1"/>
    </xf>
    <xf numFmtId="1" fontId="10" fillId="2" borderId="12" xfId="5" applyNumberFormat="1" applyFont="1" applyFill="1" applyBorder="1" applyAlignment="1" applyProtection="1">
      <alignment horizontal="center" vertical="center" wrapText="1"/>
    </xf>
    <xf numFmtId="1" fontId="10" fillId="2" borderId="5" xfId="5" applyNumberFormat="1" applyFont="1" applyFill="1" applyBorder="1" applyAlignment="1" applyProtection="1">
      <alignment horizontal="center" vertical="center" wrapText="1"/>
    </xf>
    <xf numFmtId="1" fontId="10" fillId="2" borderId="2" xfId="5" applyNumberFormat="1" applyFont="1" applyFill="1" applyBorder="1" applyAlignment="1" applyProtection="1">
      <alignment horizontal="center" vertical="center" wrapText="1"/>
      <protection locked="0"/>
    </xf>
    <xf numFmtId="1" fontId="11" fillId="2" borderId="10" xfId="5" applyNumberFormat="1" applyFont="1" applyFill="1" applyBorder="1" applyAlignment="1" applyProtection="1">
      <alignment horizontal="center" vertical="center" wrapText="1"/>
    </xf>
    <xf numFmtId="1" fontId="11" fillId="2" borderId="7" xfId="5" applyNumberFormat="1" applyFont="1" applyFill="1" applyBorder="1" applyAlignment="1" applyProtection="1">
      <alignment horizontal="center" vertical="center" wrapText="1"/>
    </xf>
    <xf numFmtId="1" fontId="11" fillId="2" borderId="11" xfId="5" applyNumberFormat="1" applyFont="1" applyFill="1" applyBorder="1" applyAlignment="1" applyProtection="1">
      <alignment horizontal="center" vertical="center" wrapText="1"/>
    </xf>
    <xf numFmtId="1" fontId="11" fillId="2" borderId="14" xfId="5" applyNumberFormat="1" applyFont="1" applyFill="1" applyBorder="1" applyAlignment="1" applyProtection="1">
      <alignment horizontal="center" vertical="center" wrapText="1"/>
    </xf>
    <xf numFmtId="1" fontId="11" fillId="2" borderId="0" xfId="5" applyNumberFormat="1" applyFont="1" applyFill="1" applyBorder="1" applyAlignment="1" applyProtection="1">
      <alignment horizontal="center" vertical="center" wrapText="1"/>
    </xf>
    <xf numFmtId="1" fontId="11" fillId="2" borderId="15" xfId="5" applyNumberFormat="1" applyFont="1" applyFill="1" applyBorder="1" applyAlignment="1" applyProtection="1">
      <alignment horizontal="center" vertical="center" wrapText="1"/>
    </xf>
    <xf numFmtId="1" fontId="11" fillId="2" borderId="6" xfId="5" applyNumberFormat="1" applyFont="1" applyFill="1" applyBorder="1" applyAlignment="1" applyProtection="1">
      <alignment horizontal="center" vertical="center" wrapText="1"/>
    </xf>
    <xf numFmtId="1" fontId="11" fillId="2" borderId="1" xfId="5" applyNumberFormat="1" applyFont="1" applyFill="1" applyBorder="1" applyAlignment="1" applyProtection="1">
      <alignment horizontal="center" vertical="center" wrapText="1"/>
    </xf>
    <xf numFmtId="1" fontId="11" fillId="2" borderId="8" xfId="5" applyNumberFormat="1" applyFont="1" applyFill="1" applyBorder="1" applyAlignment="1" applyProtection="1">
      <alignment horizontal="center" vertical="center" wrapText="1"/>
    </xf>
    <xf numFmtId="1" fontId="9" fillId="2" borderId="2" xfId="5" applyNumberFormat="1" applyFont="1" applyFill="1" applyBorder="1" applyAlignment="1" applyProtection="1">
      <alignment horizontal="center" vertical="center" wrapText="1"/>
    </xf>
    <xf numFmtId="1" fontId="13" fillId="2" borderId="4" xfId="5" applyNumberFormat="1" applyFont="1" applyFill="1" applyBorder="1" applyAlignment="1" applyProtection="1">
      <alignment horizontal="center" vertical="center" wrapText="1"/>
    </xf>
    <xf numFmtId="1" fontId="13" fillId="2" borderId="5" xfId="5" applyNumberFormat="1" applyFont="1" applyFill="1" applyBorder="1" applyAlignment="1" applyProtection="1">
      <alignment horizontal="center" vertical="center" wrapText="1"/>
    </xf>
    <xf numFmtId="1" fontId="12" fillId="0" borderId="2" xfId="5" applyNumberFormat="1" applyFont="1" applyFill="1" applyBorder="1" applyAlignment="1" applyProtection="1">
      <alignment horizontal="center" vertical="center" wrapText="1"/>
    </xf>
    <xf numFmtId="1" fontId="12" fillId="0" borderId="9" xfId="5" applyNumberFormat="1" applyFont="1" applyFill="1" applyBorder="1" applyAlignment="1" applyProtection="1">
      <alignment horizontal="center" vertical="center" wrapText="1"/>
    </xf>
    <xf numFmtId="1" fontId="12" fillId="0" borderId="3" xfId="5" applyNumberFormat="1" applyFont="1" applyFill="1" applyBorder="1" applyAlignment="1" applyProtection="1">
      <alignment horizontal="center" vertical="center" wrapText="1"/>
    </xf>
    <xf numFmtId="1" fontId="9" fillId="2" borderId="2" xfId="5" applyNumberFormat="1" applyFont="1" applyFill="1" applyBorder="1" applyAlignment="1" applyProtection="1">
      <alignment horizontal="center" vertical="center"/>
      <protection locked="0"/>
    </xf>
    <xf numFmtId="1" fontId="9" fillId="2" borderId="9" xfId="5" applyNumberFormat="1" applyFont="1" applyFill="1" applyBorder="1" applyAlignment="1" applyProtection="1">
      <alignment horizontal="center" vertical="center"/>
      <protection locked="0"/>
    </xf>
    <xf numFmtId="1" fontId="9" fillId="2" borderId="3" xfId="5" applyNumberFormat="1" applyFont="1" applyFill="1" applyBorder="1" applyAlignment="1" applyProtection="1">
      <alignment horizontal="center" vertical="center"/>
      <protection locked="0"/>
    </xf>
    <xf numFmtId="1" fontId="10" fillId="2" borderId="10" xfId="5" applyNumberFormat="1" applyFont="1" applyFill="1" applyBorder="1" applyAlignment="1" applyProtection="1">
      <alignment horizontal="center" vertical="center" wrapText="1"/>
      <protection locked="0"/>
    </xf>
    <xf numFmtId="1" fontId="10" fillId="2" borderId="7" xfId="5" applyNumberFormat="1" applyFont="1" applyFill="1" applyBorder="1" applyAlignment="1" applyProtection="1">
      <alignment horizontal="center" vertical="center" wrapText="1"/>
      <protection locked="0"/>
    </xf>
    <xf numFmtId="1" fontId="10" fillId="2" borderId="11" xfId="5" applyNumberFormat="1" applyFont="1" applyFill="1" applyBorder="1" applyAlignment="1" applyProtection="1">
      <alignment horizontal="center" vertical="center" wrapText="1"/>
      <protection locked="0"/>
    </xf>
    <xf numFmtId="1" fontId="10" fillId="2" borderId="14" xfId="5" applyNumberFormat="1" applyFont="1" applyFill="1" applyBorder="1" applyAlignment="1" applyProtection="1">
      <alignment horizontal="center" vertical="center" wrapText="1"/>
      <protection locked="0"/>
    </xf>
    <xf numFmtId="1" fontId="10" fillId="2" borderId="0" xfId="5" applyNumberFormat="1" applyFont="1" applyFill="1" applyBorder="1" applyAlignment="1" applyProtection="1">
      <alignment horizontal="center" vertical="center" wrapText="1"/>
      <protection locked="0"/>
    </xf>
    <xf numFmtId="1" fontId="10" fillId="2" borderId="15" xfId="5" applyNumberFormat="1" applyFont="1" applyFill="1" applyBorder="1" applyAlignment="1" applyProtection="1">
      <alignment horizontal="center" vertical="center" wrapText="1"/>
      <protection locked="0"/>
    </xf>
    <xf numFmtId="1" fontId="10" fillId="2" borderId="6" xfId="5" applyNumberFormat="1" applyFont="1" applyFill="1" applyBorder="1" applyAlignment="1" applyProtection="1">
      <alignment horizontal="center" vertical="center" wrapText="1"/>
      <protection locked="0"/>
    </xf>
    <xf numFmtId="1" fontId="10" fillId="2" borderId="1" xfId="5" applyNumberFormat="1" applyFont="1" applyFill="1" applyBorder="1" applyAlignment="1" applyProtection="1">
      <alignment horizontal="center" vertical="center" wrapText="1"/>
      <protection locked="0"/>
    </xf>
    <xf numFmtId="1" fontId="10" fillId="2" borderId="8" xfId="5" applyNumberFormat="1" applyFont="1" applyFill="1" applyBorder="1" applyAlignment="1" applyProtection="1">
      <alignment horizontal="center" vertical="center" wrapText="1"/>
      <protection locked="0"/>
    </xf>
    <xf numFmtId="1" fontId="9" fillId="75" borderId="9" xfId="5" applyNumberFormat="1" applyFont="1" applyFill="1" applyBorder="1" applyAlignment="1" applyProtection="1">
      <alignment horizontal="center" vertical="center" wrapText="1"/>
    </xf>
    <xf numFmtId="1" fontId="9" fillId="75" borderId="3" xfId="5" applyNumberFormat="1" applyFont="1" applyFill="1" applyBorder="1" applyAlignment="1" applyProtection="1">
      <alignment horizontal="center" vertical="center" wrapText="1"/>
    </xf>
  </cellXfs>
  <cellStyles count="416">
    <cellStyle name="20% - Accent1" xfId="16"/>
    <cellStyle name="20% - Accent1 2" xfId="17"/>
    <cellStyle name="20% - Accent1 2 2" xfId="18"/>
    <cellStyle name="20% - Accent1 3" xfId="19"/>
    <cellStyle name="20% - Accent1 4" xfId="20"/>
    <cellStyle name="20% - Accent1 5" xfId="21"/>
    <cellStyle name="20% - Accent1 6" xfId="22"/>
    <cellStyle name="20% - Accent1 7" xfId="23"/>
    <cellStyle name="20% - Accent2" xfId="24"/>
    <cellStyle name="20% - Accent2 2" xfId="25"/>
    <cellStyle name="20% - Accent2 2 2" xfId="26"/>
    <cellStyle name="20% - Accent2 3" xfId="27"/>
    <cellStyle name="20% - Accent2 4" xfId="28"/>
    <cellStyle name="20% - Accent2 5" xfId="29"/>
    <cellStyle name="20% - Accent2 6" xfId="30"/>
    <cellStyle name="20% - Accent2 7" xfId="31"/>
    <cellStyle name="20% - Accent3" xfId="32"/>
    <cellStyle name="20% - Accent3 2" xfId="33"/>
    <cellStyle name="20% - Accent3 2 2" xfId="34"/>
    <cellStyle name="20% - Accent3 3" xfId="35"/>
    <cellStyle name="20% - Accent3 4" xfId="36"/>
    <cellStyle name="20% - Accent3 5" xfId="37"/>
    <cellStyle name="20% - Accent3 6" xfId="38"/>
    <cellStyle name="20% - Accent3 7" xfId="39"/>
    <cellStyle name="20% - Accent4" xfId="40"/>
    <cellStyle name="20% - Accent4 2" xfId="41"/>
    <cellStyle name="20% - Accent4 2 2" xfId="42"/>
    <cellStyle name="20% - Accent4 3" xfId="43"/>
    <cellStyle name="20% - Accent4 4" xfId="44"/>
    <cellStyle name="20% - Accent4 5" xfId="45"/>
    <cellStyle name="20% - Accent4 6" xfId="46"/>
    <cellStyle name="20% - Accent4 7" xfId="47"/>
    <cellStyle name="20% - Accent5" xfId="48"/>
    <cellStyle name="20% - Accent5 2" xfId="49"/>
    <cellStyle name="20% - Accent5 2 2" xfId="50"/>
    <cellStyle name="20% - Accent5 3" xfId="51"/>
    <cellStyle name="20% - Accent5 4" xfId="52"/>
    <cellStyle name="20% - Accent5 5" xfId="53"/>
    <cellStyle name="20% - Accent5 6" xfId="54"/>
    <cellStyle name="20% - Accent6" xfId="55"/>
    <cellStyle name="20% - Accent6 2" xfId="56"/>
    <cellStyle name="20% - Accent6 2 2" xfId="57"/>
    <cellStyle name="20% - Accent6 3" xfId="58"/>
    <cellStyle name="20% - Accent6 4" xfId="59"/>
    <cellStyle name="20% - Accent6 5" xfId="60"/>
    <cellStyle name="20% - Accent6 6" xfId="61"/>
    <cellStyle name="20% - Accent6 7" xfId="62"/>
    <cellStyle name="20% - Акцент1 2" xfId="63"/>
    <cellStyle name="20% - Акцент1 3" xfId="64"/>
    <cellStyle name="20% - Акцент1 4" xfId="65"/>
    <cellStyle name="20% - Акцент1 5" xfId="66"/>
    <cellStyle name="20% - Акцент2 2" xfId="67"/>
    <cellStyle name="20% - Акцент2 3" xfId="68"/>
    <cellStyle name="20% - Акцент2 4" xfId="69"/>
    <cellStyle name="20% - Акцент2 5" xfId="70"/>
    <cellStyle name="20% - Акцент3 2" xfId="71"/>
    <cellStyle name="20% - Акцент3 3" xfId="72"/>
    <cellStyle name="20% - Акцент3 4" xfId="73"/>
    <cellStyle name="20% - Акцент3 5" xfId="74"/>
    <cellStyle name="20% - Акцент4 2" xfId="75"/>
    <cellStyle name="20% - Акцент4 3" xfId="76"/>
    <cellStyle name="20% - Акцент4 4" xfId="77"/>
    <cellStyle name="20% - Акцент4 5" xfId="78"/>
    <cellStyle name="20% - Акцент5 2" xfId="79"/>
    <cellStyle name="20% - Акцент5 3" xfId="80"/>
    <cellStyle name="20% - Акцент5 4" xfId="81"/>
    <cellStyle name="20% - Акцент5 5" xfId="82"/>
    <cellStyle name="20% - Акцент6 2" xfId="83"/>
    <cellStyle name="20% - Акцент6 3" xfId="84"/>
    <cellStyle name="20% - Акцент6 4" xfId="85"/>
    <cellStyle name="20% - Акцент6 5" xfId="86"/>
    <cellStyle name="20% – Акцентування1" xfId="87"/>
    <cellStyle name="20% – Акцентування1 2" xfId="88"/>
    <cellStyle name="20% – Акцентування1 3" xfId="89"/>
    <cellStyle name="20% – Акцентування1 4" xfId="90"/>
    <cellStyle name="20% – Акцентування2" xfId="91"/>
    <cellStyle name="20% – Акцентування2 2" xfId="92"/>
    <cellStyle name="20% – Акцентування2 3" xfId="93"/>
    <cellStyle name="20% – Акцентування2 4" xfId="94"/>
    <cellStyle name="20% – Акцентування3" xfId="95"/>
    <cellStyle name="20% – Акцентування3 2" xfId="96"/>
    <cellStyle name="20% – Акцентування3 3" xfId="97"/>
    <cellStyle name="20% – Акцентування3 4" xfId="98"/>
    <cellStyle name="20% – Акцентування4" xfId="99"/>
    <cellStyle name="20% – Акцентування4 2" xfId="100"/>
    <cellStyle name="20% – Акцентування4 3" xfId="101"/>
    <cellStyle name="20% – Акцентування4 4" xfId="102"/>
    <cellStyle name="20% – Акцентування5" xfId="103"/>
    <cellStyle name="20% – Акцентування5 2" xfId="104"/>
    <cellStyle name="20% – Акцентування5 3" xfId="105"/>
    <cellStyle name="20% – Акцентування5 4" xfId="106"/>
    <cellStyle name="20% – Акцентування6" xfId="107"/>
    <cellStyle name="20% – Акцентування6 2" xfId="108"/>
    <cellStyle name="20% – Акцентування6 3" xfId="109"/>
    <cellStyle name="20% – Акцентування6 4" xfId="110"/>
    <cellStyle name="40% - Accent1" xfId="111"/>
    <cellStyle name="40% - Accent1 2" xfId="112"/>
    <cellStyle name="40% - Accent1 3" xfId="113"/>
    <cellStyle name="40% - Accent1 4" xfId="114"/>
    <cellStyle name="40% - Accent1 5" xfId="115"/>
    <cellStyle name="40% - Accent1 6" xfId="116"/>
    <cellStyle name="40% - Accent1 7" xfId="117"/>
    <cellStyle name="40% - Accent2" xfId="118"/>
    <cellStyle name="40% - Accent2 2" xfId="119"/>
    <cellStyle name="40% - Accent2 2 2" xfId="120"/>
    <cellStyle name="40% - Accent2 3" xfId="121"/>
    <cellStyle name="40% - Accent2 4" xfId="122"/>
    <cellStyle name="40% - Accent2 5" xfId="123"/>
    <cellStyle name="40% - Accent2 6" xfId="124"/>
    <cellStyle name="40% - Accent3" xfId="125"/>
    <cellStyle name="40% - Accent3 2" xfId="126"/>
    <cellStyle name="40% - Accent3 2 2" xfId="127"/>
    <cellStyle name="40% - Accent3 3" xfId="128"/>
    <cellStyle name="40% - Accent3 4" xfId="129"/>
    <cellStyle name="40% - Accent3 5" xfId="130"/>
    <cellStyle name="40% - Accent3 6" xfId="131"/>
    <cellStyle name="40% - Accent3 7" xfId="132"/>
    <cellStyle name="40% - Accent4" xfId="133"/>
    <cellStyle name="40% - Accent4 2" xfId="134"/>
    <cellStyle name="40% - Accent4 2 2" xfId="135"/>
    <cellStyle name="40% - Accent4 3" xfId="136"/>
    <cellStyle name="40% - Accent4 4" xfId="137"/>
    <cellStyle name="40% - Accent4 5" xfId="138"/>
    <cellStyle name="40% - Accent4 6" xfId="139"/>
    <cellStyle name="40% - Accent4 7" xfId="140"/>
    <cellStyle name="40% - Accent5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6" xfId="148"/>
    <cellStyle name="40% - Accent6 2" xfId="149"/>
    <cellStyle name="40% - Accent6 2 2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Акцент1 2" xfId="156"/>
    <cellStyle name="40% - Акцент1 3" xfId="157"/>
    <cellStyle name="40% - Акцент1 4" xfId="158"/>
    <cellStyle name="40% - Акцент1 5" xfId="159"/>
    <cellStyle name="40% - Акцент2 2" xfId="160"/>
    <cellStyle name="40% - Акцент2 3" xfId="161"/>
    <cellStyle name="40% - Акцент2 4" xfId="162"/>
    <cellStyle name="40% - Акцент2 5" xfId="163"/>
    <cellStyle name="40% - Акцент3 2" xfId="164"/>
    <cellStyle name="40% - Акцент3 3" xfId="165"/>
    <cellStyle name="40% - Акцент3 4" xfId="166"/>
    <cellStyle name="40% - Акцент3 5" xfId="167"/>
    <cellStyle name="40% - Акцент4 2" xfId="168"/>
    <cellStyle name="40% - Акцент4 3" xfId="169"/>
    <cellStyle name="40% - Акцент4 4" xfId="170"/>
    <cellStyle name="40% - Акцент4 5" xfId="171"/>
    <cellStyle name="40% - Акцент5 2" xfId="172"/>
    <cellStyle name="40% - Акцент5 3" xfId="173"/>
    <cellStyle name="40% - Акцент5 4" xfId="174"/>
    <cellStyle name="40% - Акцент5 5" xfId="175"/>
    <cellStyle name="40% - Акцент6 2" xfId="176"/>
    <cellStyle name="40% - Акцент6 3" xfId="177"/>
    <cellStyle name="40% - Акцент6 4" xfId="178"/>
    <cellStyle name="40% - Акцент6 5" xfId="179"/>
    <cellStyle name="40% – Акцентування1" xfId="180"/>
    <cellStyle name="40% – Акцентування1 2" xfId="181"/>
    <cellStyle name="40% – Акцентування1 3" xfId="182"/>
    <cellStyle name="40% – Акцентування1 4" xfId="183"/>
    <cellStyle name="40% – Акцентування2" xfId="184"/>
    <cellStyle name="40% – Акцентування2 2" xfId="185"/>
    <cellStyle name="40% – Акцентування2 3" xfId="186"/>
    <cellStyle name="40% – Акцентування2 4" xfId="187"/>
    <cellStyle name="40% – Акцентування3" xfId="188"/>
    <cellStyle name="40% – Акцентування3 2" xfId="189"/>
    <cellStyle name="40% – Акцентування3 3" xfId="190"/>
    <cellStyle name="40% – Акцентування3 4" xfId="191"/>
    <cellStyle name="40% – Акцентування4" xfId="192"/>
    <cellStyle name="40% – Акцентування4 2" xfId="193"/>
    <cellStyle name="40% – Акцентування4 3" xfId="194"/>
    <cellStyle name="40% – Акцентування4 4" xfId="195"/>
    <cellStyle name="40% – Акцентування5" xfId="196"/>
    <cellStyle name="40% – Акцентування5 2" xfId="197"/>
    <cellStyle name="40% – Акцентування5 3" xfId="198"/>
    <cellStyle name="40% – Акцентування5 4" xfId="199"/>
    <cellStyle name="40% – Акцентування6" xfId="200"/>
    <cellStyle name="40% – Акцентування6 2" xfId="201"/>
    <cellStyle name="40% – Акцентування6 3" xfId="202"/>
    <cellStyle name="40% – Акцентування6 4" xfId="203"/>
    <cellStyle name="60% - Accent1" xfId="204"/>
    <cellStyle name="60% - Accent1 2" xfId="205"/>
    <cellStyle name="60% - Accent1 2 2" xfId="206"/>
    <cellStyle name="60% - Accent1 3" xfId="207"/>
    <cellStyle name="60% - Accent2" xfId="208"/>
    <cellStyle name="60% - Accent2 2" xfId="209"/>
    <cellStyle name="60% - Accent2 2 2" xfId="210"/>
    <cellStyle name="60% - Accent2 3" xfId="211"/>
    <cellStyle name="60% - Accent3" xfId="212"/>
    <cellStyle name="60% - Accent3 2" xfId="213"/>
    <cellStyle name="60% - Accent3 2 2" xfId="214"/>
    <cellStyle name="60% - Accent3 3" xfId="215"/>
    <cellStyle name="60% - Accent4" xfId="216"/>
    <cellStyle name="60% - Accent4 2" xfId="217"/>
    <cellStyle name="60% - Accent4 2 2" xfId="218"/>
    <cellStyle name="60% - Accent4 3" xfId="219"/>
    <cellStyle name="60% - Accent5" xfId="220"/>
    <cellStyle name="60% - Accent5 2" xfId="221"/>
    <cellStyle name="60% - Accent5 2 2" xfId="222"/>
    <cellStyle name="60% - Accent5 3" xfId="223"/>
    <cellStyle name="60% - Accent6" xfId="224"/>
    <cellStyle name="60% - Accent6 2" xfId="225"/>
    <cellStyle name="60% - Accent6 2 2" xfId="226"/>
    <cellStyle name="60% - Accent6 3" xfId="227"/>
    <cellStyle name="60% - Акцент1 2" xfId="228"/>
    <cellStyle name="60% - Акцент1 3" xfId="229"/>
    <cellStyle name="60% - Акцент1 4" xfId="230"/>
    <cellStyle name="60% - Акцент2 2" xfId="231"/>
    <cellStyle name="60% - Акцент2 3" xfId="232"/>
    <cellStyle name="60% - Акцент2 4" xfId="233"/>
    <cellStyle name="60% - Акцент3 2" xfId="234"/>
    <cellStyle name="60% - Акцент3 3" xfId="235"/>
    <cellStyle name="60% - Акцент3 4" xfId="236"/>
    <cellStyle name="60% - Акцент4 2" xfId="237"/>
    <cellStyle name="60% - Акцент4 3" xfId="238"/>
    <cellStyle name="60% - Акцент4 4" xfId="239"/>
    <cellStyle name="60% - Акцент5 2" xfId="240"/>
    <cellStyle name="60% - Акцент5 3" xfId="241"/>
    <cellStyle name="60% - Акцент5 4" xfId="242"/>
    <cellStyle name="60% - Акцент6 2" xfId="243"/>
    <cellStyle name="60% - Акцент6 3" xfId="244"/>
    <cellStyle name="60% - Акцент6 4" xfId="245"/>
    <cellStyle name="60% – Акцентування1" xfId="246"/>
    <cellStyle name="60% – Акцентування1 2" xfId="247"/>
    <cellStyle name="60% – Акцентування2" xfId="248"/>
    <cellStyle name="60% – Акцентування2 2" xfId="249"/>
    <cellStyle name="60% – Акцентування3" xfId="250"/>
    <cellStyle name="60% – Акцентування3 2" xfId="251"/>
    <cellStyle name="60% – Акцентування4" xfId="252"/>
    <cellStyle name="60% – Акцентування4 2" xfId="253"/>
    <cellStyle name="60% – Акцентування5" xfId="254"/>
    <cellStyle name="60% – Акцентування5 2" xfId="255"/>
    <cellStyle name="60% – Акцентування6" xfId="256"/>
    <cellStyle name="60% – Акцентування6 2" xfId="257"/>
    <cellStyle name="Accent1" xfId="258"/>
    <cellStyle name="Accent1 2" xfId="259"/>
    <cellStyle name="Accent1 2 2" xfId="260"/>
    <cellStyle name="Accent1 3" xfId="261"/>
    <cellStyle name="Accent2" xfId="262"/>
    <cellStyle name="Accent2 2" xfId="263"/>
    <cellStyle name="Accent2 3" xfId="264"/>
    <cellStyle name="Accent3" xfId="265"/>
    <cellStyle name="Accent3 2" xfId="266"/>
    <cellStyle name="Accent3 2 2" xfId="267"/>
    <cellStyle name="Accent3 3" xfId="268"/>
    <cellStyle name="Accent4" xfId="269"/>
    <cellStyle name="Accent4 2" xfId="270"/>
    <cellStyle name="Accent4 2 2" xfId="271"/>
    <cellStyle name="Accent4 3" xfId="272"/>
    <cellStyle name="Accent5" xfId="273"/>
    <cellStyle name="Accent5 2" xfId="274"/>
    <cellStyle name="Accent5 2 2" xfId="275"/>
    <cellStyle name="Accent6" xfId="276"/>
    <cellStyle name="Accent6 2" xfId="277"/>
    <cellStyle name="Accent6 2 2" xfId="278"/>
    <cellStyle name="Accent6 3" xfId="279"/>
    <cellStyle name="Bad" xfId="280"/>
    <cellStyle name="Bad 2" xfId="281"/>
    <cellStyle name="Bad 2 2" xfId="282"/>
    <cellStyle name="Bad 3" xfId="283"/>
    <cellStyle name="Calculation" xfId="284"/>
    <cellStyle name="Calculation 2" xfId="285"/>
    <cellStyle name="Calculation 2 2" xfId="286"/>
    <cellStyle name="Calculation 3" xfId="287"/>
    <cellStyle name="Check Cell" xfId="288"/>
    <cellStyle name="Check Cell 2" xfId="289"/>
    <cellStyle name="Explanatory Text" xfId="290"/>
    <cellStyle name="Good" xfId="291"/>
    <cellStyle name="Good 2" xfId="292"/>
    <cellStyle name="Good 2 2" xfId="293"/>
    <cellStyle name="Good 3" xfId="294"/>
    <cellStyle name="Heading 1" xfId="295"/>
    <cellStyle name="Heading 1 2" xfId="296"/>
    <cellStyle name="Heading 1 3" xfId="297"/>
    <cellStyle name="Heading 2" xfId="298"/>
    <cellStyle name="Heading 2 2" xfId="299"/>
    <cellStyle name="Heading 2 3" xfId="300"/>
    <cellStyle name="Heading 3" xfId="301"/>
    <cellStyle name="Heading 3 2" xfId="302"/>
    <cellStyle name="Heading 3 3" xfId="303"/>
    <cellStyle name="Heading 4" xfId="304"/>
    <cellStyle name="Heading 4 2" xfId="305"/>
    <cellStyle name="Heading 4 3" xfId="306"/>
    <cellStyle name="Input" xfId="307"/>
    <cellStyle name="Input 2" xfId="308"/>
    <cellStyle name="Input 2 2" xfId="309"/>
    <cellStyle name="Input 3" xfId="310"/>
    <cellStyle name="Linked Cell" xfId="311"/>
    <cellStyle name="Linked Cell 2" xfId="312"/>
    <cellStyle name="Linked Cell 3" xfId="313"/>
    <cellStyle name="Neutral" xfId="314"/>
    <cellStyle name="Neutral 2" xfId="315"/>
    <cellStyle name="Neutral 2 2" xfId="316"/>
    <cellStyle name="Neutral 3" xfId="317"/>
    <cellStyle name="Normal_Sheet1" xfId="318"/>
    <cellStyle name="Note" xfId="319"/>
    <cellStyle name="Note 2" xfId="320"/>
    <cellStyle name="Note 3" xfId="321"/>
    <cellStyle name="Note 4" xfId="322"/>
    <cellStyle name="Note 5" xfId="323"/>
    <cellStyle name="Note_СВОД_12" xfId="324"/>
    <cellStyle name="Output" xfId="325"/>
    <cellStyle name="Output 2" xfId="326"/>
    <cellStyle name="Output 2 2" xfId="327"/>
    <cellStyle name="Output 3" xfId="328"/>
    <cellStyle name="Title" xfId="329"/>
    <cellStyle name="Total" xfId="330"/>
    <cellStyle name="Warning Text" xfId="331"/>
    <cellStyle name="Акцент1 2" xfId="332"/>
    <cellStyle name="Акцент1 3" xfId="333"/>
    <cellStyle name="Акцент2 2" xfId="334"/>
    <cellStyle name="Акцент2 3" xfId="335"/>
    <cellStyle name="Акцент3 2" xfId="336"/>
    <cellStyle name="Акцент3 3" xfId="337"/>
    <cellStyle name="Акцент4 2" xfId="338"/>
    <cellStyle name="Акцент4 3" xfId="339"/>
    <cellStyle name="Акцент5 2" xfId="340"/>
    <cellStyle name="Акцент5 3" xfId="341"/>
    <cellStyle name="Акцент6 2" xfId="342"/>
    <cellStyle name="Акцент6 3" xfId="343"/>
    <cellStyle name="Акцентування1" xfId="344"/>
    <cellStyle name="Акцентування1 2" xfId="345"/>
    <cellStyle name="Акцентування2" xfId="346"/>
    <cellStyle name="Акцентування2 2" xfId="347"/>
    <cellStyle name="Акцентування3" xfId="348"/>
    <cellStyle name="Акцентування3 2" xfId="349"/>
    <cellStyle name="Акцентування4" xfId="350"/>
    <cellStyle name="Акцентування4 2" xfId="351"/>
    <cellStyle name="Акцентування5" xfId="352"/>
    <cellStyle name="Акцентування5 2" xfId="353"/>
    <cellStyle name="Акцентування6" xfId="354"/>
    <cellStyle name="Акцентування6 2" xfId="355"/>
    <cellStyle name="Ввід" xfId="356"/>
    <cellStyle name="Ввід 2" xfId="357"/>
    <cellStyle name="Ввод  2" xfId="358"/>
    <cellStyle name="Ввод  3" xfId="359"/>
    <cellStyle name="Вывод 2" xfId="360"/>
    <cellStyle name="Вывод 3" xfId="361"/>
    <cellStyle name="Вычисление 2" xfId="362"/>
    <cellStyle name="Вычисление 3" xfId="363"/>
    <cellStyle name="Добре" xfId="364"/>
    <cellStyle name="Добре 2" xfId="365"/>
    <cellStyle name="Заголовок 1 2" xfId="366"/>
    <cellStyle name="Заголовок 2 2" xfId="367"/>
    <cellStyle name="Заголовок 3 2" xfId="368"/>
    <cellStyle name="Заголовок 4 2" xfId="369"/>
    <cellStyle name="Звичайний 2" xfId="370"/>
    <cellStyle name="Звичайний 2 3" xfId="14"/>
    <cellStyle name="Звичайний 3 2 3" xfId="4"/>
    <cellStyle name="Звичайний_11.1. Дотації розрахункова" xfId="371"/>
    <cellStyle name="Зв'язана клітинка" xfId="372"/>
    <cellStyle name="Итог 2" xfId="373"/>
    <cellStyle name="Контрольна клітинка" xfId="374"/>
    <cellStyle name="Контрольна клітинка 2" xfId="375"/>
    <cellStyle name="Контрольная ячейка 2" xfId="376"/>
    <cellStyle name="Контрольная ячейка 3" xfId="377"/>
    <cellStyle name="Назва" xfId="378"/>
    <cellStyle name="Название 2" xfId="379"/>
    <cellStyle name="Нейтральный 2" xfId="380"/>
    <cellStyle name="Нейтральный 3" xfId="381"/>
    <cellStyle name="Обчислення" xfId="382"/>
    <cellStyle name="Обчислення 2" xfId="383"/>
    <cellStyle name="Обычный" xfId="0" builtinId="0"/>
    <cellStyle name="Обычный 2" xfId="7"/>
    <cellStyle name="Обычный 2 2" xfId="12"/>
    <cellStyle name="Обычный 2 3" xfId="15"/>
    <cellStyle name="Обычный 3" xfId="11"/>
    <cellStyle name="Обычный 4" xfId="10"/>
    <cellStyle name="Обычный 5 2" xfId="2"/>
    <cellStyle name="Обычный 5 3" xfId="3"/>
    <cellStyle name="Обычный 6 3" xfId="1"/>
    <cellStyle name="Обычный_06" xfId="5"/>
    <cellStyle name="Обычный_09_Професійний склад" xfId="9"/>
    <cellStyle name="Обычный_12 Зинкевич" xfId="6"/>
    <cellStyle name="Обычный_27.08.2013" xfId="13"/>
    <cellStyle name="Обычный_TБЛ-12~1" xfId="415"/>
    <cellStyle name="Обычный_Форма7Н" xfId="8"/>
    <cellStyle name="Підсумок" xfId="384"/>
    <cellStyle name="Плохой 2" xfId="385"/>
    <cellStyle name="Плохой 3" xfId="386"/>
    <cellStyle name="Поганий" xfId="387"/>
    <cellStyle name="Поганий 2" xfId="388"/>
    <cellStyle name="Пояснение 2" xfId="389"/>
    <cellStyle name="Примечание 2" xfId="390"/>
    <cellStyle name="Примечание 3" xfId="391"/>
    <cellStyle name="Примечание 4" xfId="392"/>
    <cellStyle name="Примечание 5" xfId="393"/>
    <cellStyle name="Примітка" xfId="394"/>
    <cellStyle name="Примітка 2" xfId="395"/>
    <cellStyle name="Примітка 3" xfId="396"/>
    <cellStyle name="Примітка 4" xfId="397"/>
    <cellStyle name="Примітка 5" xfId="398"/>
    <cellStyle name="Примітка_СВОД_12" xfId="399"/>
    <cellStyle name="Результат" xfId="400"/>
    <cellStyle name="Результат 1" xfId="401"/>
    <cellStyle name="Связанная ячейка 2" xfId="402"/>
    <cellStyle name="Середній" xfId="403"/>
    <cellStyle name="Середній 2" xfId="404"/>
    <cellStyle name="Стиль 1" xfId="405"/>
    <cellStyle name="Стиль 1 2" xfId="406"/>
    <cellStyle name="Текст попередження" xfId="407"/>
    <cellStyle name="Текст пояснення" xfId="408"/>
    <cellStyle name="Текст предупреждения 2" xfId="409"/>
    <cellStyle name="Тысячи [0]_Анализ" xfId="410"/>
    <cellStyle name="Тысячи_Анализ" xfId="411"/>
    <cellStyle name="ФинᎰнсовый_Лист1 (3)_1" xfId="412"/>
    <cellStyle name="Хороший 2" xfId="413"/>
    <cellStyle name="Хороший 3" xfId="4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K17"/>
  <sheetViews>
    <sheetView view="pageBreakPreview" zoomScale="80" zoomScaleNormal="100" zoomScaleSheetLayoutView="80" workbookViewId="0">
      <selection activeCell="B17" sqref="B17"/>
    </sheetView>
  </sheetViews>
  <sheetFormatPr defaultColWidth="9.109375" defaultRowHeight="13.8" x14ac:dyDescent="0.25"/>
  <cols>
    <col min="1" max="1" width="51.88671875" style="131" customWidth="1"/>
    <col min="2" max="2" width="52.88671875" style="131" customWidth="1"/>
    <col min="3" max="16384" width="9.109375" style="131"/>
  </cols>
  <sheetData>
    <row r="2" spans="1:11" ht="26.25" customHeight="1" x14ac:dyDescent="0.25">
      <c r="A2" s="225" t="s">
        <v>210</v>
      </c>
      <c r="B2" s="225"/>
    </row>
    <row r="3" spans="1:11" ht="20.399999999999999" x14ac:dyDescent="0.25">
      <c r="A3" s="226" t="s">
        <v>141</v>
      </c>
      <c r="B3" s="226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24" customHeight="1" x14ac:dyDescent="0.25"/>
    <row r="5" spans="1:11" ht="30.75" customHeight="1" x14ac:dyDescent="0.25">
      <c r="A5" s="227" t="s">
        <v>138</v>
      </c>
      <c r="B5" s="133" t="s">
        <v>211</v>
      </c>
    </row>
    <row r="6" spans="1:11" ht="30.75" customHeight="1" x14ac:dyDescent="0.25">
      <c r="A6" s="228"/>
      <c r="B6" s="134" t="s">
        <v>212</v>
      </c>
    </row>
    <row r="7" spans="1:11" ht="30.75" customHeight="1" x14ac:dyDescent="0.25">
      <c r="A7" s="229"/>
      <c r="B7" s="135" t="s">
        <v>213</v>
      </c>
    </row>
    <row r="8" spans="1:11" ht="30.75" customHeight="1" x14ac:dyDescent="0.25">
      <c r="A8" s="222" t="s">
        <v>102</v>
      </c>
      <c r="B8" s="133" t="s">
        <v>214</v>
      </c>
    </row>
    <row r="9" spans="1:11" ht="30.75" customHeight="1" x14ac:dyDescent="0.25">
      <c r="A9" s="223"/>
      <c r="B9" s="134" t="s">
        <v>215</v>
      </c>
    </row>
    <row r="10" spans="1:11" ht="30.75" customHeight="1" thickBot="1" x14ac:dyDescent="0.3">
      <c r="A10" s="230"/>
      <c r="B10" s="136" t="s">
        <v>216</v>
      </c>
    </row>
    <row r="11" spans="1:11" ht="30.75" customHeight="1" thickTop="1" x14ac:dyDescent="0.25">
      <c r="A11" s="228" t="s">
        <v>139</v>
      </c>
      <c r="B11" s="137" t="s">
        <v>217</v>
      </c>
    </row>
    <row r="12" spans="1:11" ht="30.75" customHeight="1" x14ac:dyDescent="0.25">
      <c r="A12" s="228"/>
      <c r="B12" s="134" t="s">
        <v>218</v>
      </c>
    </row>
    <row r="13" spans="1:11" ht="30.75" customHeight="1" x14ac:dyDescent="0.25">
      <c r="A13" s="229"/>
      <c r="B13" s="135" t="s">
        <v>219</v>
      </c>
    </row>
    <row r="14" spans="1:11" ht="30.75" customHeight="1" x14ac:dyDescent="0.25">
      <c r="A14" s="222" t="s">
        <v>140</v>
      </c>
      <c r="B14" s="133" t="s">
        <v>220</v>
      </c>
    </row>
    <row r="15" spans="1:11" ht="30.75" customHeight="1" x14ac:dyDescent="0.25">
      <c r="A15" s="223"/>
      <c r="B15" s="134" t="s">
        <v>221</v>
      </c>
    </row>
    <row r="16" spans="1:11" ht="30.75" customHeight="1" x14ac:dyDescent="0.25">
      <c r="A16" s="224"/>
      <c r="B16" s="135" t="s">
        <v>222</v>
      </c>
    </row>
    <row r="17" spans="2:2" x14ac:dyDescent="0.25">
      <c r="B17" s="131" t="s">
        <v>172</v>
      </c>
    </row>
  </sheetData>
  <mergeCells count="6">
    <mergeCell ref="A14:A16"/>
    <mergeCell ref="A2:B2"/>
    <mergeCell ref="A3:B3"/>
    <mergeCell ref="A5:A7"/>
    <mergeCell ref="A8:A10"/>
    <mergeCell ref="A11:A13"/>
  </mergeCells>
  <printOptions horizontalCentered="1"/>
  <pageMargins left="0.31496062992125984" right="0.31496062992125984" top="0.35433070866141736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1"/>
  <sheetViews>
    <sheetView view="pageBreakPreview" zoomScale="90" zoomScaleNormal="100" zoomScaleSheetLayoutView="90" workbookViewId="0">
      <selection activeCell="B7" sqref="B7"/>
    </sheetView>
  </sheetViews>
  <sheetFormatPr defaultRowHeight="14.4" x14ac:dyDescent="0.3"/>
  <cols>
    <col min="1" max="1" width="32.88671875" customWidth="1"/>
    <col min="2" max="5" width="17" customWidth="1"/>
  </cols>
  <sheetData>
    <row r="1" spans="1:5" ht="57" customHeight="1" x14ac:dyDescent="0.3">
      <c r="A1" s="231" t="s">
        <v>223</v>
      </c>
      <c r="B1" s="231"/>
      <c r="C1" s="231"/>
      <c r="D1" s="231"/>
      <c r="E1" s="231"/>
    </row>
    <row r="2" spans="1:5" ht="30" customHeight="1" thickBot="1" x14ac:dyDescent="0.35">
      <c r="A2" s="232" t="s">
        <v>143</v>
      </c>
      <c r="B2" s="232"/>
      <c r="C2" s="232"/>
      <c r="D2" s="232"/>
      <c r="E2" s="232"/>
    </row>
    <row r="3" spans="1:5" ht="16.2" thickTop="1" x14ac:dyDescent="0.3">
      <c r="A3" s="102"/>
      <c r="B3" s="233" t="s">
        <v>50</v>
      </c>
      <c r="C3" s="234"/>
      <c r="D3" s="235" t="s">
        <v>105</v>
      </c>
      <c r="E3" s="236"/>
    </row>
    <row r="4" spans="1:5" ht="15" thickBot="1" x14ac:dyDescent="0.35">
      <c r="A4" s="103"/>
      <c r="B4" s="104" t="s">
        <v>83</v>
      </c>
      <c r="C4" s="105" t="s">
        <v>142</v>
      </c>
      <c r="D4" s="104" t="s">
        <v>83</v>
      </c>
      <c r="E4" s="105" t="s">
        <v>142</v>
      </c>
    </row>
    <row r="5" spans="1:5" ht="59.25" customHeight="1" thickTop="1" x14ac:dyDescent="0.3">
      <c r="A5" s="106" t="s">
        <v>99</v>
      </c>
      <c r="B5" s="114">
        <v>17957.8</v>
      </c>
      <c r="C5" s="115">
        <v>18089.400000000001</v>
      </c>
      <c r="D5" s="114">
        <v>804.8</v>
      </c>
      <c r="E5" s="115">
        <v>821.2</v>
      </c>
    </row>
    <row r="6" spans="1:5" ht="42" customHeight="1" x14ac:dyDescent="0.3">
      <c r="A6" s="107" t="s">
        <v>100</v>
      </c>
      <c r="B6" s="116">
        <v>62.6</v>
      </c>
      <c r="C6" s="117">
        <v>63.5</v>
      </c>
      <c r="D6" s="116">
        <v>62.3</v>
      </c>
      <c r="E6" s="117">
        <v>63.2</v>
      </c>
    </row>
    <row r="7" spans="1:5" ht="40.5" customHeight="1" x14ac:dyDescent="0.3">
      <c r="A7" s="108" t="s">
        <v>101</v>
      </c>
      <c r="B7" s="118">
        <v>16408.5</v>
      </c>
      <c r="C7" s="119">
        <v>16627.599999999999</v>
      </c>
      <c r="D7" s="118">
        <v>755.5</v>
      </c>
      <c r="E7" s="119">
        <v>774</v>
      </c>
    </row>
    <row r="8" spans="1:5" ht="33.75" customHeight="1" x14ac:dyDescent="0.3">
      <c r="A8" s="109" t="s">
        <v>102</v>
      </c>
      <c r="B8" s="116">
        <v>57.2</v>
      </c>
      <c r="C8" s="117">
        <v>58.3</v>
      </c>
      <c r="D8" s="116">
        <v>58.5</v>
      </c>
      <c r="E8" s="117">
        <v>59.5</v>
      </c>
    </row>
    <row r="9" spans="1:5" ht="86.25" customHeight="1" x14ac:dyDescent="0.3">
      <c r="A9" s="110" t="s">
        <v>103</v>
      </c>
      <c r="B9" s="118">
        <v>1549.3</v>
      </c>
      <c r="C9" s="119">
        <v>1461.8</v>
      </c>
      <c r="D9" s="118">
        <v>49.3</v>
      </c>
      <c r="E9" s="119">
        <v>47.2</v>
      </c>
    </row>
    <row r="10" spans="1:5" ht="56.25" customHeight="1" thickBot="1" x14ac:dyDescent="0.35">
      <c r="A10" s="111" t="s">
        <v>104</v>
      </c>
      <c r="B10" s="120">
        <v>8.6</v>
      </c>
      <c r="C10" s="121">
        <v>8.1</v>
      </c>
      <c r="D10" s="120">
        <v>6.1</v>
      </c>
      <c r="E10" s="121">
        <v>5.7</v>
      </c>
    </row>
    <row r="11" spans="1:5" ht="15" thickTop="1" x14ac:dyDescent="0.3"/>
  </sheetData>
  <mergeCells count="4">
    <mergeCell ref="A1:E1"/>
    <mergeCell ref="A2:E2"/>
    <mergeCell ref="B3:C3"/>
    <mergeCell ref="D3:E3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view="pageBreakPreview" zoomScaleNormal="100" zoomScaleSheetLayoutView="100" workbookViewId="0">
      <selection activeCell="A3" sqref="A3:I3"/>
    </sheetView>
  </sheetViews>
  <sheetFormatPr defaultRowHeight="14.4" x14ac:dyDescent="0.3"/>
  <cols>
    <col min="1" max="1" width="17.109375" customWidth="1"/>
    <col min="2" max="2" width="10.5546875" customWidth="1"/>
    <col min="3" max="3" width="11.33203125" customWidth="1"/>
  </cols>
  <sheetData>
    <row r="1" spans="1:13" ht="17.399999999999999" x14ac:dyDescent="0.3">
      <c r="A1" s="237" t="s">
        <v>234</v>
      </c>
      <c r="B1" s="237"/>
      <c r="C1" s="237"/>
      <c r="D1" s="237"/>
      <c r="E1" s="237"/>
      <c r="F1" s="237"/>
      <c r="G1" s="237"/>
      <c r="H1" s="237"/>
      <c r="I1" s="237"/>
    </row>
    <row r="2" spans="1:13" ht="16.2" x14ac:dyDescent="0.3">
      <c r="A2" s="238" t="s">
        <v>235</v>
      </c>
      <c r="B2" s="238"/>
      <c r="C2" s="238"/>
      <c r="D2" s="238"/>
      <c r="E2" s="238"/>
      <c r="F2" s="238"/>
      <c r="G2" s="238"/>
      <c r="H2" s="238"/>
      <c r="I2" s="238"/>
    </row>
    <row r="3" spans="1:13" ht="16.2" x14ac:dyDescent="0.3">
      <c r="A3" s="238"/>
      <c r="B3" s="238"/>
      <c r="C3" s="238"/>
      <c r="D3" s="238"/>
      <c r="E3" s="238"/>
      <c r="F3" s="238"/>
      <c r="G3" s="238"/>
      <c r="H3" s="238"/>
      <c r="I3" s="238"/>
    </row>
    <row r="4" spans="1:13" x14ac:dyDescent="0.3">
      <c r="A4" s="82" t="s">
        <v>49</v>
      </c>
      <c r="B4" s="83"/>
      <c r="C4" s="83"/>
      <c r="D4" s="83"/>
      <c r="E4" s="83"/>
      <c r="F4" s="239"/>
      <c r="G4" s="239"/>
      <c r="H4" s="239"/>
      <c r="I4" s="239"/>
    </row>
    <row r="5" spans="1:13" ht="30" customHeight="1" x14ac:dyDescent="0.3">
      <c r="A5" s="240"/>
      <c r="B5" s="242" t="s">
        <v>76</v>
      </c>
      <c r="C5" s="243"/>
      <c r="D5" s="244"/>
      <c r="E5" s="242" t="s">
        <v>78</v>
      </c>
      <c r="F5" s="243"/>
      <c r="G5" s="245"/>
      <c r="H5" s="246" t="s">
        <v>80</v>
      </c>
      <c r="I5" s="243"/>
      <c r="J5" s="244"/>
      <c r="K5" s="247" t="s">
        <v>81</v>
      </c>
      <c r="L5" s="247"/>
      <c r="M5" s="247"/>
    </row>
    <row r="6" spans="1:13" x14ac:dyDescent="0.3">
      <c r="A6" s="241"/>
      <c r="B6" s="207" t="s">
        <v>83</v>
      </c>
      <c r="C6" s="207" t="s">
        <v>142</v>
      </c>
      <c r="D6" s="207" t="s">
        <v>135</v>
      </c>
      <c r="E6" s="207" t="s">
        <v>83</v>
      </c>
      <c r="F6" s="207" t="s">
        <v>142</v>
      </c>
      <c r="G6" s="208" t="s">
        <v>135</v>
      </c>
      <c r="H6" s="207" t="s">
        <v>83</v>
      </c>
      <c r="I6" s="207" t="s">
        <v>142</v>
      </c>
      <c r="J6" s="207" t="s">
        <v>135</v>
      </c>
      <c r="K6" s="207" t="s">
        <v>83</v>
      </c>
      <c r="L6" s="207" t="s">
        <v>142</v>
      </c>
      <c r="M6" s="207" t="s">
        <v>135</v>
      </c>
    </row>
    <row r="7" spans="1:13" ht="15.75" customHeight="1" x14ac:dyDescent="0.3">
      <c r="A7" s="209"/>
      <c r="B7" s="248" t="s">
        <v>77</v>
      </c>
      <c r="C7" s="249"/>
      <c r="D7" s="250"/>
      <c r="E7" s="248" t="s">
        <v>79</v>
      </c>
      <c r="F7" s="249"/>
      <c r="G7" s="251"/>
      <c r="H7" s="252" t="s">
        <v>77</v>
      </c>
      <c r="I7" s="253"/>
      <c r="J7" s="254"/>
      <c r="K7" s="255" t="s">
        <v>79</v>
      </c>
      <c r="L7" s="255"/>
      <c r="M7" s="210"/>
    </row>
    <row r="8" spans="1:13" s="85" customFormat="1" ht="21.75" customHeight="1" x14ac:dyDescent="0.3">
      <c r="A8" s="211" t="s">
        <v>50</v>
      </c>
      <c r="B8" s="180">
        <f>SUM(B9:B33)</f>
        <v>16408.5</v>
      </c>
      <c r="C8" s="180">
        <f>SUM(C9:C33)</f>
        <v>16627.599999999999</v>
      </c>
      <c r="D8" s="179">
        <f t="shared" ref="D8:D33" si="0">C8-B8</f>
        <v>219.09999999999854</v>
      </c>
      <c r="E8" s="212">
        <v>57.2</v>
      </c>
      <c r="F8" s="212">
        <v>58.3</v>
      </c>
      <c r="G8" s="213">
        <f t="shared" ref="G8:G33" si="1">F8-E8</f>
        <v>1.0999999999999943</v>
      </c>
      <c r="H8" s="214">
        <f>SUM(H9:H33)</f>
        <v>1549.3</v>
      </c>
      <c r="I8" s="214">
        <f>SUM(I9:I33)</f>
        <v>1461.8</v>
      </c>
      <c r="J8" s="179">
        <f t="shared" ref="J8:J33" si="2">I8-H8</f>
        <v>-87.5</v>
      </c>
      <c r="K8" s="215">
        <v>8.6</v>
      </c>
      <c r="L8" s="215">
        <v>8.1</v>
      </c>
      <c r="M8" s="179">
        <f t="shared" ref="M8:M33" si="3">L8-K8</f>
        <v>-0.5</v>
      </c>
    </row>
    <row r="9" spans="1:13" ht="15.75" customHeight="1" x14ac:dyDescent="0.3">
      <c r="A9" s="216" t="s">
        <v>51</v>
      </c>
      <c r="B9" s="101">
        <v>654.29999999999995</v>
      </c>
      <c r="C9" s="101">
        <v>662.9</v>
      </c>
      <c r="D9" s="179">
        <f t="shared" si="0"/>
        <v>8.6000000000000227</v>
      </c>
      <c r="E9" s="217">
        <v>56.9</v>
      </c>
      <c r="F9" s="217">
        <v>58.2</v>
      </c>
      <c r="G9" s="213">
        <f t="shared" si="1"/>
        <v>1.3000000000000043</v>
      </c>
      <c r="H9" s="218">
        <v>72</v>
      </c>
      <c r="I9" s="218">
        <v>68.7</v>
      </c>
      <c r="J9" s="179">
        <f t="shared" si="2"/>
        <v>-3.2999999999999972</v>
      </c>
      <c r="K9" s="219">
        <v>9.9</v>
      </c>
      <c r="L9" s="219">
        <v>9.4</v>
      </c>
      <c r="M9" s="179">
        <f t="shared" si="3"/>
        <v>-0.5</v>
      </c>
    </row>
    <row r="10" spans="1:13" ht="15.75" customHeight="1" x14ac:dyDescent="0.3">
      <c r="A10" s="216" t="s">
        <v>52</v>
      </c>
      <c r="B10" s="101">
        <v>371.8</v>
      </c>
      <c r="C10" s="101">
        <v>381.1</v>
      </c>
      <c r="D10" s="179">
        <f t="shared" si="0"/>
        <v>9.3000000000000114</v>
      </c>
      <c r="E10" s="217">
        <v>49.6</v>
      </c>
      <c r="F10" s="217">
        <v>51</v>
      </c>
      <c r="G10" s="213">
        <f t="shared" si="1"/>
        <v>1.3999999999999986</v>
      </c>
      <c r="H10" s="218">
        <v>47.6</v>
      </c>
      <c r="I10" s="218">
        <v>45.1</v>
      </c>
      <c r="J10" s="179">
        <f t="shared" si="2"/>
        <v>-2.5</v>
      </c>
      <c r="K10" s="219">
        <v>11.3</v>
      </c>
      <c r="L10" s="219">
        <v>10.6</v>
      </c>
      <c r="M10" s="179">
        <f t="shared" si="3"/>
        <v>-0.70000000000000107</v>
      </c>
    </row>
    <row r="11" spans="1:13" ht="15.75" customHeight="1" x14ac:dyDescent="0.3">
      <c r="A11" s="216" t="s">
        <v>53</v>
      </c>
      <c r="B11" s="101">
        <v>1409.4</v>
      </c>
      <c r="C11" s="101">
        <v>1421.2</v>
      </c>
      <c r="D11" s="179">
        <f t="shared" si="0"/>
        <v>11.799999999999955</v>
      </c>
      <c r="E11" s="217">
        <v>58.9</v>
      </c>
      <c r="F11" s="217">
        <v>59.8</v>
      </c>
      <c r="G11" s="213">
        <f t="shared" si="1"/>
        <v>0.89999999999999858</v>
      </c>
      <c r="H11" s="218">
        <v>117.4</v>
      </c>
      <c r="I11" s="218">
        <v>114.8</v>
      </c>
      <c r="J11" s="179">
        <f t="shared" si="2"/>
        <v>-2.6000000000000085</v>
      </c>
      <c r="K11" s="219">
        <v>7.7</v>
      </c>
      <c r="L11" s="219">
        <v>7.5</v>
      </c>
      <c r="M11" s="179">
        <f t="shared" si="3"/>
        <v>-0.20000000000000018</v>
      </c>
    </row>
    <row r="12" spans="1:13" ht="15.75" customHeight="1" x14ac:dyDescent="0.3">
      <c r="A12" s="216" t="s">
        <v>54</v>
      </c>
      <c r="B12" s="101">
        <v>740.9</v>
      </c>
      <c r="C12" s="101">
        <v>748.6</v>
      </c>
      <c r="D12" s="179">
        <f t="shared" si="0"/>
        <v>7.7000000000000455</v>
      </c>
      <c r="E12" s="217">
        <v>50</v>
      </c>
      <c r="F12" s="217">
        <v>51</v>
      </c>
      <c r="G12" s="213">
        <f t="shared" si="1"/>
        <v>1</v>
      </c>
      <c r="H12" s="218">
        <v>120.6</v>
      </c>
      <c r="I12" s="218">
        <v>116.8</v>
      </c>
      <c r="J12" s="179">
        <f t="shared" si="2"/>
        <v>-3.7999999999999972</v>
      </c>
      <c r="K12" s="219">
        <v>14</v>
      </c>
      <c r="L12" s="219">
        <v>13.5</v>
      </c>
      <c r="M12" s="179">
        <f t="shared" si="3"/>
        <v>-0.5</v>
      </c>
    </row>
    <row r="13" spans="1:13" ht="15.75" customHeight="1" x14ac:dyDescent="0.3">
      <c r="A13" s="216" t="s">
        <v>55</v>
      </c>
      <c r="B13" s="101">
        <v>519</v>
      </c>
      <c r="C13" s="101">
        <v>523.5</v>
      </c>
      <c r="D13" s="179">
        <f t="shared" si="0"/>
        <v>4.5</v>
      </c>
      <c r="E13" s="217">
        <v>57.8</v>
      </c>
      <c r="F13" s="217">
        <v>58.7</v>
      </c>
      <c r="G13" s="213">
        <f t="shared" si="1"/>
        <v>0.90000000000000568</v>
      </c>
      <c r="H13" s="218">
        <v>59.1</v>
      </c>
      <c r="I13" s="218">
        <v>54.9</v>
      </c>
      <c r="J13" s="179">
        <f t="shared" si="2"/>
        <v>-4.2000000000000028</v>
      </c>
      <c r="K13" s="219">
        <v>10.199999999999999</v>
      </c>
      <c r="L13" s="219">
        <v>9.5</v>
      </c>
      <c r="M13" s="179">
        <f t="shared" si="3"/>
        <v>-0.69999999999999929</v>
      </c>
    </row>
    <row r="14" spans="1:13" ht="15.75" customHeight="1" x14ac:dyDescent="0.3">
      <c r="A14" s="216" t="s">
        <v>56</v>
      </c>
      <c r="B14" s="101">
        <v>503.7</v>
      </c>
      <c r="C14" s="101">
        <v>510.1</v>
      </c>
      <c r="D14" s="179">
        <f t="shared" si="0"/>
        <v>6.4000000000000341</v>
      </c>
      <c r="E14" s="217">
        <v>54.7</v>
      </c>
      <c r="F14" s="217">
        <v>55.5</v>
      </c>
      <c r="G14" s="213">
        <f t="shared" si="1"/>
        <v>0.79999999999999716</v>
      </c>
      <c r="H14" s="218">
        <v>54.5</v>
      </c>
      <c r="I14" s="218">
        <v>49.4</v>
      </c>
      <c r="J14" s="179">
        <f t="shared" si="2"/>
        <v>-5.1000000000000014</v>
      </c>
      <c r="K14" s="219">
        <v>9.8000000000000007</v>
      </c>
      <c r="L14" s="219">
        <v>8.8000000000000007</v>
      </c>
      <c r="M14" s="179">
        <f t="shared" si="3"/>
        <v>-1</v>
      </c>
    </row>
    <row r="15" spans="1:13" ht="15.75" customHeight="1" x14ac:dyDescent="0.3">
      <c r="A15" s="216" t="s">
        <v>57</v>
      </c>
      <c r="B15" s="101">
        <v>733.5</v>
      </c>
      <c r="C15" s="101">
        <v>743.8</v>
      </c>
      <c r="D15" s="179">
        <f t="shared" si="0"/>
        <v>10.299999999999955</v>
      </c>
      <c r="E15" s="217">
        <v>56.8</v>
      </c>
      <c r="F15" s="217">
        <v>58.2</v>
      </c>
      <c r="G15" s="213">
        <f t="shared" si="1"/>
        <v>1.4000000000000057</v>
      </c>
      <c r="H15" s="218">
        <v>79.2</v>
      </c>
      <c r="I15" s="218">
        <v>75.8</v>
      </c>
      <c r="J15" s="179">
        <f t="shared" si="2"/>
        <v>-3.4000000000000057</v>
      </c>
      <c r="K15" s="219">
        <v>9.6999999999999993</v>
      </c>
      <c r="L15" s="219">
        <v>9.1999999999999993</v>
      </c>
      <c r="M15" s="179">
        <f t="shared" si="3"/>
        <v>-0.5</v>
      </c>
    </row>
    <row r="16" spans="1:13" ht="15.75" customHeight="1" x14ac:dyDescent="0.3">
      <c r="A16" s="216" t="s">
        <v>58</v>
      </c>
      <c r="B16" s="101">
        <v>565.4</v>
      </c>
      <c r="C16" s="101">
        <v>574.6</v>
      </c>
      <c r="D16" s="179">
        <f t="shared" si="0"/>
        <v>9.2000000000000455</v>
      </c>
      <c r="E16" s="217">
        <v>55.6</v>
      </c>
      <c r="F16" s="217">
        <v>56.6</v>
      </c>
      <c r="G16" s="213">
        <f t="shared" si="1"/>
        <v>1</v>
      </c>
      <c r="H16" s="218">
        <v>47.7</v>
      </c>
      <c r="I16" s="218">
        <v>43.9</v>
      </c>
      <c r="J16" s="179">
        <f t="shared" si="2"/>
        <v>-3.8000000000000043</v>
      </c>
      <c r="K16" s="219">
        <v>7.8</v>
      </c>
      <c r="L16" s="219">
        <v>7.1</v>
      </c>
      <c r="M16" s="179">
        <f t="shared" si="3"/>
        <v>-0.70000000000000018</v>
      </c>
    </row>
    <row r="17" spans="1:13" s="85" customFormat="1" ht="15.75" customHeight="1" x14ac:dyDescent="0.3">
      <c r="A17" s="216" t="s">
        <v>59</v>
      </c>
      <c r="B17" s="101">
        <v>755.5</v>
      </c>
      <c r="C17" s="101">
        <v>774</v>
      </c>
      <c r="D17" s="179">
        <f t="shared" si="0"/>
        <v>18.5</v>
      </c>
      <c r="E17" s="217">
        <v>58.5</v>
      </c>
      <c r="F17" s="217">
        <v>59.5</v>
      </c>
      <c r="G17" s="213">
        <f t="shared" si="1"/>
        <v>1</v>
      </c>
      <c r="H17" s="218">
        <v>49.3</v>
      </c>
      <c r="I17" s="218">
        <v>47.2</v>
      </c>
      <c r="J17" s="179">
        <f t="shared" si="2"/>
        <v>-2.0999999999999943</v>
      </c>
      <c r="K17" s="219">
        <v>6.1</v>
      </c>
      <c r="L17" s="219">
        <v>5.7</v>
      </c>
      <c r="M17" s="179">
        <f t="shared" si="3"/>
        <v>-0.39999999999999947</v>
      </c>
    </row>
    <row r="18" spans="1:13" ht="15.75" customHeight="1" x14ac:dyDescent="0.3">
      <c r="A18" s="216" t="s">
        <v>60</v>
      </c>
      <c r="B18" s="101">
        <v>382.4</v>
      </c>
      <c r="C18" s="101">
        <v>386.8</v>
      </c>
      <c r="D18" s="179">
        <f t="shared" si="0"/>
        <v>4.4000000000000341</v>
      </c>
      <c r="E18" s="217">
        <v>54.7</v>
      </c>
      <c r="F18" s="217">
        <v>56</v>
      </c>
      <c r="G18" s="213">
        <f t="shared" si="1"/>
        <v>1.2999999999999972</v>
      </c>
      <c r="H18" s="218">
        <v>49.8</v>
      </c>
      <c r="I18" s="218">
        <v>47</v>
      </c>
      <c r="J18" s="179">
        <f t="shared" si="2"/>
        <v>-2.7999999999999972</v>
      </c>
      <c r="K18" s="219">
        <v>11.5</v>
      </c>
      <c r="L18" s="219">
        <v>10.8</v>
      </c>
      <c r="M18" s="179">
        <f t="shared" si="3"/>
        <v>-0.69999999999999929</v>
      </c>
    </row>
    <row r="19" spans="1:13" s="84" customFormat="1" ht="15.75" customHeight="1" x14ac:dyDescent="0.3">
      <c r="A19" s="216" t="s">
        <v>61</v>
      </c>
      <c r="B19" s="101">
        <v>300</v>
      </c>
      <c r="C19" s="101">
        <v>305.3</v>
      </c>
      <c r="D19" s="179">
        <f t="shared" si="0"/>
        <v>5.3000000000000114</v>
      </c>
      <c r="E19" s="217">
        <v>57.2</v>
      </c>
      <c r="F19" s="217">
        <v>59.1</v>
      </c>
      <c r="G19" s="213">
        <f t="shared" si="1"/>
        <v>1.8999999999999986</v>
      </c>
      <c r="H19" s="218">
        <v>53.3</v>
      </c>
      <c r="I19" s="218">
        <v>48.3</v>
      </c>
      <c r="J19" s="179">
        <f t="shared" si="2"/>
        <v>-5</v>
      </c>
      <c r="K19" s="219">
        <v>15.1</v>
      </c>
      <c r="L19" s="219">
        <v>13.7</v>
      </c>
      <c r="M19" s="179">
        <f t="shared" si="3"/>
        <v>-1.4000000000000004</v>
      </c>
    </row>
    <row r="20" spans="1:13" ht="15.75" customHeight="1" x14ac:dyDescent="0.3">
      <c r="A20" s="216" t="s">
        <v>62</v>
      </c>
      <c r="B20" s="101">
        <v>1062.2</v>
      </c>
      <c r="C20" s="101">
        <v>1076</v>
      </c>
      <c r="D20" s="179">
        <f t="shared" si="0"/>
        <v>13.799999999999955</v>
      </c>
      <c r="E20" s="217">
        <v>56.9</v>
      </c>
      <c r="F20" s="217">
        <v>57.9</v>
      </c>
      <c r="G20" s="213">
        <f t="shared" si="1"/>
        <v>1</v>
      </c>
      <c r="H20" s="218">
        <v>77.2</v>
      </c>
      <c r="I20" s="218">
        <v>74</v>
      </c>
      <c r="J20" s="179">
        <f t="shared" si="2"/>
        <v>-3.2000000000000028</v>
      </c>
      <c r="K20" s="219">
        <v>6.8</v>
      </c>
      <c r="L20" s="219">
        <v>6.4</v>
      </c>
      <c r="M20" s="179">
        <f t="shared" si="3"/>
        <v>-0.39999999999999947</v>
      </c>
    </row>
    <row r="21" spans="1:13" ht="15.75" customHeight="1" x14ac:dyDescent="0.3">
      <c r="A21" s="216" t="s">
        <v>63</v>
      </c>
      <c r="B21" s="101">
        <v>497.7</v>
      </c>
      <c r="C21" s="101">
        <v>500.9</v>
      </c>
      <c r="D21" s="179">
        <f t="shared" si="0"/>
        <v>3.1999999999999886</v>
      </c>
      <c r="E21" s="217">
        <v>58.3</v>
      </c>
      <c r="F21" s="217">
        <v>59.2</v>
      </c>
      <c r="G21" s="213">
        <f t="shared" si="1"/>
        <v>0.90000000000000568</v>
      </c>
      <c r="H21" s="218">
        <v>52.5</v>
      </c>
      <c r="I21" s="218">
        <v>50.6</v>
      </c>
      <c r="J21" s="179">
        <f t="shared" si="2"/>
        <v>-1.8999999999999986</v>
      </c>
      <c r="K21" s="219">
        <v>9.5</v>
      </c>
      <c r="L21" s="219">
        <v>9.1999999999999993</v>
      </c>
      <c r="M21" s="179">
        <f t="shared" si="3"/>
        <v>-0.30000000000000071</v>
      </c>
    </row>
    <row r="22" spans="1:13" ht="15.75" customHeight="1" x14ac:dyDescent="0.3">
      <c r="A22" s="216" t="s">
        <v>64</v>
      </c>
      <c r="B22" s="101">
        <v>1004.5</v>
      </c>
      <c r="C22" s="101">
        <v>1022.3</v>
      </c>
      <c r="D22" s="179">
        <f t="shared" si="0"/>
        <v>17.799999999999955</v>
      </c>
      <c r="E22" s="217">
        <v>57.3</v>
      </c>
      <c r="F22" s="217">
        <v>58.4</v>
      </c>
      <c r="G22" s="213">
        <f t="shared" si="1"/>
        <v>1.1000000000000014</v>
      </c>
      <c r="H22" s="218">
        <v>64.8</v>
      </c>
      <c r="I22" s="218">
        <v>61.7</v>
      </c>
      <c r="J22" s="179">
        <f t="shared" si="2"/>
        <v>-3.0999999999999943</v>
      </c>
      <c r="K22" s="219">
        <v>6.1</v>
      </c>
      <c r="L22" s="219">
        <v>5.7</v>
      </c>
      <c r="M22" s="179">
        <f t="shared" si="3"/>
        <v>-0.39999999999999947</v>
      </c>
    </row>
    <row r="23" spans="1:13" ht="15.75" customHeight="1" x14ac:dyDescent="0.3">
      <c r="A23" s="216" t="s">
        <v>65</v>
      </c>
      <c r="B23" s="101">
        <v>580.9</v>
      </c>
      <c r="C23" s="101">
        <v>591.29999999999995</v>
      </c>
      <c r="D23" s="179">
        <f t="shared" si="0"/>
        <v>10.399999999999977</v>
      </c>
      <c r="E23" s="217">
        <v>55.1</v>
      </c>
      <c r="F23" s="217">
        <v>56.6</v>
      </c>
      <c r="G23" s="213">
        <f t="shared" si="1"/>
        <v>1.5</v>
      </c>
      <c r="H23" s="218">
        <v>72.5</v>
      </c>
      <c r="I23" s="218">
        <v>70.2</v>
      </c>
      <c r="J23" s="179">
        <f t="shared" si="2"/>
        <v>-2.2999999999999972</v>
      </c>
      <c r="K23" s="219">
        <v>11.1</v>
      </c>
      <c r="L23" s="219">
        <v>10.6</v>
      </c>
      <c r="M23" s="179">
        <f t="shared" si="3"/>
        <v>-0.5</v>
      </c>
    </row>
    <row r="24" spans="1:13" ht="15.75" customHeight="1" x14ac:dyDescent="0.3">
      <c r="A24" s="216" t="s">
        <v>66</v>
      </c>
      <c r="B24" s="101">
        <v>475.6</v>
      </c>
      <c r="C24" s="101">
        <v>489</v>
      </c>
      <c r="D24" s="179">
        <f t="shared" si="0"/>
        <v>13.399999999999977</v>
      </c>
      <c r="E24" s="217">
        <v>57</v>
      </c>
      <c r="F24" s="217">
        <v>58.8</v>
      </c>
      <c r="G24" s="213">
        <f t="shared" si="1"/>
        <v>1.7999999999999972</v>
      </c>
      <c r="H24" s="218">
        <v>50.5</v>
      </c>
      <c r="I24" s="218">
        <v>43.6</v>
      </c>
      <c r="J24" s="179">
        <f t="shared" si="2"/>
        <v>-6.8999999999999986</v>
      </c>
      <c r="K24" s="219">
        <v>9.6</v>
      </c>
      <c r="L24" s="219">
        <v>8.1999999999999993</v>
      </c>
      <c r="M24" s="179">
        <f t="shared" si="3"/>
        <v>-1.4000000000000004</v>
      </c>
    </row>
    <row r="25" spans="1:13" ht="15.75" customHeight="1" x14ac:dyDescent="0.3">
      <c r="A25" s="216" t="s">
        <v>67</v>
      </c>
      <c r="B25" s="101">
        <v>489</v>
      </c>
      <c r="C25" s="101">
        <v>494.3</v>
      </c>
      <c r="D25" s="179">
        <f t="shared" si="0"/>
        <v>5.3000000000000114</v>
      </c>
      <c r="E25" s="217">
        <v>58.8</v>
      </c>
      <c r="F25" s="217">
        <v>60.2</v>
      </c>
      <c r="G25" s="213">
        <f t="shared" si="1"/>
        <v>1.4000000000000057</v>
      </c>
      <c r="H25" s="218">
        <v>45.5</v>
      </c>
      <c r="I25" s="218">
        <v>40.299999999999997</v>
      </c>
      <c r="J25" s="179">
        <f t="shared" si="2"/>
        <v>-5.2000000000000028</v>
      </c>
      <c r="K25" s="219">
        <v>8.5</v>
      </c>
      <c r="L25" s="219">
        <v>7.5</v>
      </c>
      <c r="M25" s="179">
        <f t="shared" si="3"/>
        <v>-1</v>
      </c>
    </row>
    <row r="26" spans="1:13" ht="15.75" customHeight="1" x14ac:dyDescent="0.3">
      <c r="A26" s="216" t="s">
        <v>68</v>
      </c>
      <c r="B26" s="101">
        <v>411.8</v>
      </c>
      <c r="C26" s="101">
        <v>418.8</v>
      </c>
      <c r="D26" s="179">
        <f t="shared" si="0"/>
        <v>7</v>
      </c>
      <c r="E26" s="217">
        <v>52.8</v>
      </c>
      <c r="F26" s="217">
        <v>54</v>
      </c>
      <c r="G26" s="213">
        <f t="shared" si="1"/>
        <v>1.2000000000000028</v>
      </c>
      <c r="H26" s="218">
        <v>46.8</v>
      </c>
      <c r="I26" s="218">
        <v>45.3</v>
      </c>
      <c r="J26" s="179">
        <f t="shared" si="2"/>
        <v>-1.5</v>
      </c>
      <c r="K26" s="219">
        <v>10.199999999999999</v>
      </c>
      <c r="L26" s="219">
        <v>9.8000000000000007</v>
      </c>
      <c r="M26" s="179">
        <f t="shared" si="3"/>
        <v>-0.39999999999999858</v>
      </c>
    </row>
    <row r="27" spans="1:13" ht="15.75" customHeight="1" x14ac:dyDescent="0.3">
      <c r="A27" s="216" t="s">
        <v>69</v>
      </c>
      <c r="B27" s="101">
        <v>1265.3</v>
      </c>
      <c r="C27" s="101">
        <v>1270.5999999999999</v>
      </c>
      <c r="D27" s="179">
        <f t="shared" si="0"/>
        <v>5.2999999999999545</v>
      </c>
      <c r="E27" s="217">
        <v>61.8</v>
      </c>
      <c r="F27" s="217">
        <v>62.5</v>
      </c>
      <c r="G27" s="213">
        <f t="shared" si="1"/>
        <v>0.70000000000000284</v>
      </c>
      <c r="H27" s="218">
        <v>67.3</v>
      </c>
      <c r="I27" s="218">
        <v>62.8</v>
      </c>
      <c r="J27" s="179">
        <f t="shared" si="2"/>
        <v>-4.5</v>
      </c>
      <c r="K27" s="219">
        <v>5.0999999999999996</v>
      </c>
      <c r="L27" s="219">
        <v>4.7</v>
      </c>
      <c r="M27" s="179">
        <f t="shared" si="3"/>
        <v>-0.39999999999999947</v>
      </c>
    </row>
    <row r="28" spans="1:13" ht="15.75" customHeight="1" x14ac:dyDescent="0.3">
      <c r="A28" s="216" t="s">
        <v>70</v>
      </c>
      <c r="B28" s="101">
        <v>449.5</v>
      </c>
      <c r="C28" s="101">
        <v>456.2</v>
      </c>
      <c r="D28" s="179">
        <f t="shared" si="0"/>
        <v>6.6999999999999886</v>
      </c>
      <c r="E28" s="217">
        <v>57.7</v>
      </c>
      <c r="F28" s="217">
        <v>59.1</v>
      </c>
      <c r="G28" s="213">
        <f t="shared" si="1"/>
        <v>1.3999999999999986</v>
      </c>
      <c r="H28" s="218">
        <v>51.3</v>
      </c>
      <c r="I28" s="218">
        <v>48.5</v>
      </c>
      <c r="J28" s="179">
        <f t="shared" si="2"/>
        <v>-2.7999999999999972</v>
      </c>
      <c r="K28" s="219">
        <v>10.199999999999999</v>
      </c>
      <c r="L28" s="219">
        <v>9.6</v>
      </c>
      <c r="M28" s="179">
        <f t="shared" si="3"/>
        <v>-0.59999999999999964</v>
      </c>
    </row>
    <row r="29" spans="1:13" ht="15.75" customHeight="1" x14ac:dyDescent="0.3">
      <c r="A29" s="216" t="s">
        <v>71</v>
      </c>
      <c r="B29" s="101">
        <v>525.6</v>
      </c>
      <c r="C29" s="101">
        <v>531.1</v>
      </c>
      <c r="D29" s="179">
        <f t="shared" si="0"/>
        <v>5.5</v>
      </c>
      <c r="E29" s="217">
        <v>56.2</v>
      </c>
      <c r="F29" s="217">
        <v>57.3</v>
      </c>
      <c r="G29" s="213">
        <f t="shared" si="1"/>
        <v>1.0999999999999943</v>
      </c>
      <c r="H29" s="218">
        <v>46.7</v>
      </c>
      <c r="I29" s="218">
        <v>45.5</v>
      </c>
      <c r="J29" s="179">
        <f t="shared" si="2"/>
        <v>-1.2000000000000028</v>
      </c>
      <c r="K29" s="219">
        <v>8.1999999999999993</v>
      </c>
      <c r="L29" s="219">
        <v>7.9</v>
      </c>
      <c r="M29" s="179">
        <f t="shared" si="3"/>
        <v>-0.29999999999999893</v>
      </c>
    </row>
    <row r="30" spans="1:13" ht="15.75" customHeight="1" x14ac:dyDescent="0.3">
      <c r="A30" s="216" t="s">
        <v>72</v>
      </c>
      <c r="B30" s="101">
        <v>524</v>
      </c>
      <c r="C30" s="101">
        <v>531.9</v>
      </c>
      <c r="D30" s="179">
        <f t="shared" si="0"/>
        <v>7.8999999999999773</v>
      </c>
      <c r="E30" s="217">
        <v>57.8</v>
      </c>
      <c r="F30" s="217">
        <v>59.3</v>
      </c>
      <c r="G30" s="213">
        <f t="shared" si="1"/>
        <v>1.5</v>
      </c>
      <c r="H30" s="218">
        <v>53.2</v>
      </c>
      <c r="I30" s="218">
        <v>46.4</v>
      </c>
      <c r="J30" s="179">
        <f t="shared" si="2"/>
        <v>-6.8000000000000043</v>
      </c>
      <c r="K30" s="219">
        <v>9.1999999999999993</v>
      </c>
      <c r="L30" s="219">
        <v>8</v>
      </c>
      <c r="M30" s="179">
        <f t="shared" si="3"/>
        <v>-1.1999999999999993</v>
      </c>
    </row>
    <row r="31" spans="1:13" ht="15.75" customHeight="1" x14ac:dyDescent="0.3">
      <c r="A31" s="216" t="s">
        <v>73</v>
      </c>
      <c r="B31" s="101">
        <v>384.9</v>
      </c>
      <c r="C31" s="101">
        <v>395.1</v>
      </c>
      <c r="D31" s="179">
        <f t="shared" si="0"/>
        <v>10.200000000000045</v>
      </c>
      <c r="E31" s="217">
        <v>57.5</v>
      </c>
      <c r="F31" s="217">
        <v>59.1</v>
      </c>
      <c r="G31" s="213">
        <f t="shared" si="1"/>
        <v>1.6000000000000014</v>
      </c>
      <c r="H31" s="218">
        <v>31.9</v>
      </c>
      <c r="I31" s="218">
        <v>29.1</v>
      </c>
      <c r="J31" s="179">
        <f t="shared" si="2"/>
        <v>-2.7999999999999972</v>
      </c>
      <c r="K31" s="219">
        <v>7.7</v>
      </c>
      <c r="L31" s="219">
        <v>6.9</v>
      </c>
      <c r="M31" s="179">
        <f t="shared" si="3"/>
        <v>-0.79999999999999982</v>
      </c>
    </row>
    <row r="32" spans="1:13" ht="15.75" customHeight="1" x14ac:dyDescent="0.3">
      <c r="A32" s="216" t="s">
        <v>74</v>
      </c>
      <c r="B32" s="101">
        <v>431.1</v>
      </c>
      <c r="C32" s="101">
        <v>436.3</v>
      </c>
      <c r="D32" s="179">
        <f t="shared" si="0"/>
        <v>5.1999999999999886</v>
      </c>
      <c r="E32" s="217">
        <v>57.4</v>
      </c>
      <c r="F32" s="217">
        <v>59</v>
      </c>
      <c r="G32" s="213">
        <f t="shared" si="1"/>
        <v>1.6000000000000014</v>
      </c>
      <c r="H32" s="218">
        <v>50.8</v>
      </c>
      <c r="I32" s="218">
        <v>48.8</v>
      </c>
      <c r="J32" s="179">
        <f t="shared" si="2"/>
        <v>-2</v>
      </c>
      <c r="K32" s="219">
        <v>10.5</v>
      </c>
      <c r="L32" s="219">
        <v>10.1</v>
      </c>
      <c r="M32" s="179">
        <f t="shared" si="3"/>
        <v>-0.40000000000000036</v>
      </c>
    </row>
    <row r="33" spans="1:13" ht="15.75" customHeight="1" x14ac:dyDescent="0.3">
      <c r="A33" s="216" t="s">
        <v>75</v>
      </c>
      <c r="B33" s="101">
        <v>1370.5</v>
      </c>
      <c r="C33" s="101">
        <v>1381.9</v>
      </c>
      <c r="D33" s="179">
        <f t="shared" si="0"/>
        <v>11.400000000000091</v>
      </c>
      <c r="E33" s="217">
        <v>62.7</v>
      </c>
      <c r="F33" s="217">
        <v>63.2</v>
      </c>
      <c r="G33" s="213">
        <f t="shared" si="1"/>
        <v>0.5</v>
      </c>
      <c r="H33" s="218">
        <v>87.8</v>
      </c>
      <c r="I33" s="218">
        <v>83.1</v>
      </c>
      <c r="J33" s="179">
        <f t="shared" si="2"/>
        <v>-4.7000000000000028</v>
      </c>
      <c r="K33" s="219">
        <v>6</v>
      </c>
      <c r="L33" s="219">
        <v>5.7</v>
      </c>
      <c r="M33" s="179">
        <f t="shared" si="3"/>
        <v>-0.29999999999999982</v>
      </c>
    </row>
  </sheetData>
  <mergeCells count="13">
    <mergeCell ref="K5:M5"/>
    <mergeCell ref="B7:D7"/>
    <mergeCell ref="E7:G7"/>
    <mergeCell ref="H7:J7"/>
    <mergeCell ref="K7:L7"/>
    <mergeCell ref="A1:I1"/>
    <mergeCell ref="A2:I2"/>
    <mergeCell ref="A3:I3"/>
    <mergeCell ref="F4:I4"/>
    <mergeCell ref="A5:A6"/>
    <mergeCell ref="B5:D5"/>
    <mergeCell ref="E5:G5"/>
    <mergeCell ref="H5:J5"/>
  </mergeCells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6"/>
  <sheetViews>
    <sheetView tabSelected="1" view="pageBreakPreview" topLeftCell="B1" zoomScale="85" zoomScaleNormal="85" zoomScaleSheetLayoutView="85" workbookViewId="0">
      <pane xSplit="1" ySplit="7" topLeftCell="C8" activePane="bottomRight" state="frozen"/>
      <selection activeCell="F18" sqref="F18"/>
      <selection pane="topRight" activeCell="F18" sqref="F18"/>
      <selection pane="bottomLeft" activeCell="F18" sqref="F18"/>
      <selection pane="bottomRight" activeCell="C5" sqref="C5:C6"/>
    </sheetView>
  </sheetViews>
  <sheetFormatPr defaultColWidth="9.109375" defaultRowHeight="13.2" x14ac:dyDescent="0.25"/>
  <cols>
    <col min="1" max="1" width="1.33203125" style="44" hidden="1" customWidth="1"/>
    <col min="2" max="2" width="42.109375" style="44" customWidth="1"/>
    <col min="3" max="3" width="14.88671875" style="44" customWidth="1"/>
    <col min="4" max="4" width="15.109375" style="44" customWidth="1"/>
    <col min="5" max="5" width="16.88671875" style="44" customWidth="1"/>
    <col min="6" max="6" width="16.6640625" style="44" customWidth="1"/>
    <col min="7" max="7" width="9.109375" style="44"/>
    <col min="8" max="10" width="0" style="44" hidden="1" customWidth="1"/>
    <col min="11" max="16384" width="9.109375" style="44"/>
  </cols>
  <sheetData>
    <row r="1" spans="1:10" s="23" customFormat="1" ht="10.5" customHeight="1" x14ac:dyDescent="0.3">
      <c r="F1" s="24"/>
    </row>
    <row r="2" spans="1:10" s="25" customFormat="1" ht="51" customHeight="1" x14ac:dyDescent="0.3">
      <c r="A2" s="256" t="s">
        <v>40</v>
      </c>
      <c r="B2" s="256"/>
      <c r="C2" s="256"/>
      <c r="D2" s="256"/>
      <c r="E2" s="256"/>
      <c r="F2" s="256"/>
    </row>
    <row r="3" spans="1:10" s="25" customFormat="1" ht="20.25" customHeight="1" x14ac:dyDescent="0.3">
      <c r="A3" s="26"/>
      <c r="B3" s="26"/>
      <c r="C3" s="26"/>
      <c r="D3" s="26"/>
      <c r="E3" s="26"/>
      <c r="F3" s="26"/>
    </row>
    <row r="4" spans="1:10" s="25" customFormat="1" ht="16.5" customHeight="1" x14ac:dyDescent="0.3">
      <c r="A4" s="26"/>
      <c r="B4" s="26"/>
      <c r="C4" s="26"/>
      <c r="D4" s="26"/>
      <c r="E4" s="26"/>
      <c r="F4" s="27" t="s">
        <v>41</v>
      </c>
    </row>
    <row r="5" spans="1:10" s="25" customFormat="1" ht="24.75" customHeight="1" x14ac:dyDescent="0.3">
      <c r="A5" s="26"/>
      <c r="B5" s="257"/>
      <c r="C5" s="258" t="s">
        <v>224</v>
      </c>
      <c r="D5" s="258" t="s">
        <v>225</v>
      </c>
      <c r="E5" s="258" t="s">
        <v>42</v>
      </c>
      <c r="F5" s="258"/>
    </row>
    <row r="6" spans="1:10" s="25" customFormat="1" ht="39" customHeight="1" x14ac:dyDescent="0.3">
      <c r="A6" s="28"/>
      <c r="B6" s="257"/>
      <c r="C6" s="258"/>
      <c r="D6" s="258"/>
      <c r="E6" s="29" t="s">
        <v>2</v>
      </c>
      <c r="F6" s="30" t="s">
        <v>43</v>
      </c>
    </row>
    <row r="7" spans="1:10" s="31" customFormat="1" ht="19.5" customHeight="1" x14ac:dyDescent="0.3">
      <c r="B7" s="32" t="s">
        <v>9</v>
      </c>
      <c r="C7" s="33">
        <v>1</v>
      </c>
      <c r="D7" s="34">
        <v>2</v>
      </c>
      <c r="E7" s="33">
        <v>3</v>
      </c>
      <c r="F7" s="34">
        <v>4</v>
      </c>
    </row>
    <row r="8" spans="1:10" s="35" customFormat="1" ht="27.75" customHeight="1" x14ac:dyDescent="0.3">
      <c r="B8" s="66" t="s">
        <v>170</v>
      </c>
      <c r="C8" s="36">
        <f>SUM(C9:C36)</f>
        <v>4958</v>
      </c>
      <c r="D8" s="36">
        <f>SUM(D9:D36)</f>
        <v>8601</v>
      </c>
      <c r="E8" s="86">
        <f>D8/C8*100</f>
        <v>173.47720855183542</v>
      </c>
      <c r="F8" s="36">
        <f>D8-C8</f>
        <v>3643</v>
      </c>
      <c r="I8" s="37"/>
      <c r="J8" s="37"/>
    </row>
    <row r="9" spans="1:10" s="38" customFormat="1" ht="23.25" customHeight="1" x14ac:dyDescent="0.3">
      <c r="B9" s="39" t="s">
        <v>106</v>
      </c>
      <c r="C9" s="175">
        <v>17</v>
      </c>
      <c r="D9" s="175">
        <v>304</v>
      </c>
      <c r="E9" s="86" t="s">
        <v>196</v>
      </c>
      <c r="F9" s="40">
        <f t="shared" ref="F9:F36" si="0">D9-C9</f>
        <v>287</v>
      </c>
      <c r="H9" s="41">
        <f>ROUND(D9/$D$8*100,1)</f>
        <v>3.5</v>
      </c>
      <c r="I9" s="42">
        <f>ROUND(C9/1000,1)</f>
        <v>0</v>
      </c>
      <c r="J9" s="42">
        <f>ROUND(D9/1000,1)</f>
        <v>0.3</v>
      </c>
    </row>
    <row r="10" spans="1:10" s="38" customFormat="1" ht="23.25" customHeight="1" x14ac:dyDescent="0.3">
      <c r="B10" s="39" t="s">
        <v>90</v>
      </c>
      <c r="C10" s="176">
        <v>160</v>
      </c>
      <c r="D10" s="176">
        <v>982</v>
      </c>
      <c r="E10" s="86" t="s">
        <v>226</v>
      </c>
      <c r="F10" s="40">
        <f t="shared" si="0"/>
        <v>822</v>
      </c>
      <c r="H10" s="41">
        <f t="shared" ref="H10:H35" si="1">ROUND(D10/$D$8*100,1)</f>
        <v>11.4</v>
      </c>
      <c r="I10" s="42">
        <f t="shared" ref="I10:J36" si="2">ROUND(C10/1000,1)</f>
        <v>0.2</v>
      </c>
      <c r="J10" s="42">
        <f t="shared" si="2"/>
        <v>1</v>
      </c>
    </row>
    <row r="11" spans="1:10" s="38" customFormat="1" ht="23.25" customHeight="1" x14ac:dyDescent="0.3">
      <c r="B11" s="39" t="s">
        <v>91</v>
      </c>
      <c r="C11" s="176">
        <v>49</v>
      </c>
      <c r="D11" s="176">
        <v>73</v>
      </c>
      <c r="E11" s="86">
        <f t="shared" ref="E11:E36" si="3">D11/C11*100</f>
        <v>148.9795918367347</v>
      </c>
      <c r="F11" s="40">
        <f t="shared" si="0"/>
        <v>24</v>
      </c>
      <c r="H11" s="43">
        <f t="shared" si="1"/>
        <v>0.8</v>
      </c>
      <c r="I11" s="42">
        <f t="shared" si="2"/>
        <v>0</v>
      </c>
      <c r="J11" s="42">
        <f t="shared" si="2"/>
        <v>0.1</v>
      </c>
    </row>
    <row r="12" spans="1:10" s="38" customFormat="1" ht="23.25" customHeight="1" x14ac:dyDescent="0.3">
      <c r="B12" s="39" t="s">
        <v>111</v>
      </c>
      <c r="C12" s="176">
        <v>292</v>
      </c>
      <c r="D12" s="176">
        <v>134</v>
      </c>
      <c r="E12" s="86">
        <f t="shared" si="3"/>
        <v>45.890410958904113</v>
      </c>
      <c r="F12" s="40">
        <f t="shared" si="0"/>
        <v>-158</v>
      </c>
      <c r="H12" s="41">
        <f t="shared" si="1"/>
        <v>1.6</v>
      </c>
      <c r="I12" s="42">
        <f t="shared" si="2"/>
        <v>0.3</v>
      </c>
      <c r="J12" s="42">
        <f t="shared" si="2"/>
        <v>0.1</v>
      </c>
    </row>
    <row r="13" spans="1:10" s="38" customFormat="1" ht="23.25" customHeight="1" x14ac:dyDescent="0.3">
      <c r="B13" s="39" t="s">
        <v>112</v>
      </c>
      <c r="C13" s="176">
        <v>18</v>
      </c>
      <c r="D13" s="176">
        <v>15</v>
      </c>
      <c r="E13" s="86">
        <f t="shared" si="3"/>
        <v>83.333333333333343</v>
      </c>
      <c r="F13" s="40">
        <f t="shared" si="0"/>
        <v>-3</v>
      </c>
      <c r="H13" s="43">
        <f t="shared" si="1"/>
        <v>0.2</v>
      </c>
      <c r="I13" s="42">
        <f t="shared" si="2"/>
        <v>0</v>
      </c>
      <c r="J13" s="42">
        <f t="shared" si="2"/>
        <v>0</v>
      </c>
    </row>
    <row r="14" spans="1:10" s="38" customFormat="1" ht="23.25" customHeight="1" x14ac:dyDescent="0.3">
      <c r="B14" s="39" t="s">
        <v>113</v>
      </c>
      <c r="C14" s="176">
        <v>70</v>
      </c>
      <c r="D14" s="176">
        <v>85</v>
      </c>
      <c r="E14" s="86">
        <f t="shared" si="3"/>
        <v>121.42857142857142</v>
      </c>
      <c r="F14" s="40">
        <f t="shared" si="0"/>
        <v>15</v>
      </c>
      <c r="H14" s="41">
        <f t="shared" si="1"/>
        <v>1</v>
      </c>
      <c r="I14" s="42">
        <f t="shared" si="2"/>
        <v>0.1</v>
      </c>
      <c r="J14" s="42">
        <f t="shared" si="2"/>
        <v>0.1</v>
      </c>
    </row>
    <row r="15" spans="1:10" s="38" customFormat="1" ht="23.25" customHeight="1" x14ac:dyDescent="0.3">
      <c r="B15" s="39" t="s">
        <v>114</v>
      </c>
      <c r="C15" s="176">
        <v>87</v>
      </c>
      <c r="D15" s="176">
        <v>267</v>
      </c>
      <c r="E15" s="86" t="s">
        <v>197</v>
      </c>
      <c r="F15" s="40">
        <f t="shared" si="0"/>
        <v>180</v>
      </c>
      <c r="H15" s="41">
        <f t="shared" si="1"/>
        <v>3.1</v>
      </c>
      <c r="I15" s="42">
        <f t="shared" si="2"/>
        <v>0.1</v>
      </c>
      <c r="J15" s="42">
        <f t="shared" si="2"/>
        <v>0.3</v>
      </c>
    </row>
    <row r="16" spans="1:10" s="38" customFormat="1" ht="23.25" customHeight="1" x14ac:dyDescent="0.3">
      <c r="B16" s="39" t="s">
        <v>107</v>
      </c>
      <c r="C16" s="176">
        <v>75</v>
      </c>
      <c r="D16" s="176">
        <v>223</v>
      </c>
      <c r="E16" s="86" t="s">
        <v>198</v>
      </c>
      <c r="F16" s="40">
        <f>D16-C16</f>
        <v>148</v>
      </c>
      <c r="H16" s="41">
        <f t="shared" si="1"/>
        <v>2.6</v>
      </c>
      <c r="I16" s="42">
        <f t="shared" si="2"/>
        <v>0.1</v>
      </c>
      <c r="J16" s="42">
        <f t="shared" si="2"/>
        <v>0.2</v>
      </c>
    </row>
    <row r="17" spans="2:10" s="38" customFormat="1" ht="23.25" customHeight="1" x14ac:dyDescent="0.3">
      <c r="B17" s="39" t="s">
        <v>45</v>
      </c>
      <c r="C17" s="176">
        <v>439</v>
      </c>
      <c r="D17" s="176">
        <v>396</v>
      </c>
      <c r="E17" s="86">
        <f t="shared" si="3"/>
        <v>90.205011389521644</v>
      </c>
      <c r="F17" s="40">
        <f t="shared" si="0"/>
        <v>-43</v>
      </c>
      <c r="H17" s="41">
        <f t="shared" si="1"/>
        <v>4.5999999999999996</v>
      </c>
      <c r="I17" s="42">
        <f t="shared" si="2"/>
        <v>0.4</v>
      </c>
      <c r="J17" s="42">
        <f t="shared" si="2"/>
        <v>0.4</v>
      </c>
    </row>
    <row r="18" spans="2:10" s="38" customFormat="1" ht="24.75" customHeight="1" x14ac:dyDescent="0.3">
      <c r="B18" s="67" t="s">
        <v>92</v>
      </c>
      <c r="C18" s="176">
        <v>339</v>
      </c>
      <c r="D18" s="176">
        <v>134</v>
      </c>
      <c r="E18" s="86">
        <f t="shared" si="3"/>
        <v>39.528023598820063</v>
      </c>
      <c r="F18" s="40">
        <f t="shared" si="0"/>
        <v>-205</v>
      </c>
      <c r="H18" s="41">
        <f t="shared" si="1"/>
        <v>1.6</v>
      </c>
      <c r="I18" s="42">
        <f t="shared" si="2"/>
        <v>0.3</v>
      </c>
      <c r="J18" s="42">
        <f t="shared" si="2"/>
        <v>0.1</v>
      </c>
    </row>
    <row r="19" spans="2:10" s="38" customFormat="1" ht="23.25" customHeight="1" x14ac:dyDescent="0.3">
      <c r="B19" s="39" t="s">
        <v>115</v>
      </c>
      <c r="C19" s="176">
        <v>83</v>
      </c>
      <c r="D19" s="176">
        <v>162</v>
      </c>
      <c r="E19" s="86">
        <f t="shared" si="3"/>
        <v>195.18072289156626</v>
      </c>
      <c r="F19" s="40">
        <f t="shared" si="0"/>
        <v>79</v>
      </c>
      <c r="H19" s="41">
        <f t="shared" si="1"/>
        <v>1.9</v>
      </c>
      <c r="I19" s="42">
        <f t="shared" si="2"/>
        <v>0.1</v>
      </c>
      <c r="J19" s="42">
        <f t="shared" si="2"/>
        <v>0.2</v>
      </c>
    </row>
    <row r="20" spans="2:10" s="38" customFormat="1" ht="23.25" customHeight="1" x14ac:dyDescent="0.3">
      <c r="B20" s="39" t="s">
        <v>116</v>
      </c>
      <c r="C20" s="176">
        <v>342</v>
      </c>
      <c r="D20" s="176">
        <v>262</v>
      </c>
      <c r="E20" s="86">
        <f t="shared" si="3"/>
        <v>76.608187134502927</v>
      </c>
      <c r="F20" s="40">
        <f t="shared" si="0"/>
        <v>-80</v>
      </c>
      <c r="H20" s="43">
        <f t="shared" si="1"/>
        <v>3</v>
      </c>
      <c r="I20" s="42">
        <f t="shared" si="2"/>
        <v>0.3</v>
      </c>
      <c r="J20" s="42">
        <f t="shared" si="2"/>
        <v>0.3</v>
      </c>
    </row>
    <row r="21" spans="2:10" s="38" customFormat="1" ht="23.25" customHeight="1" x14ac:dyDescent="0.3">
      <c r="B21" s="39" t="s">
        <v>93</v>
      </c>
      <c r="C21" s="176">
        <v>197</v>
      </c>
      <c r="D21" s="176">
        <v>397</v>
      </c>
      <c r="E21" s="86" t="s">
        <v>199</v>
      </c>
      <c r="F21" s="40">
        <f t="shared" si="0"/>
        <v>200</v>
      </c>
      <c r="H21" s="43">
        <f t="shared" si="1"/>
        <v>4.5999999999999996</v>
      </c>
      <c r="I21" s="42">
        <f t="shared" si="2"/>
        <v>0.2</v>
      </c>
      <c r="J21" s="42">
        <f t="shared" si="2"/>
        <v>0.4</v>
      </c>
    </row>
    <row r="22" spans="2:10" s="38" customFormat="1" ht="23.25" customHeight="1" x14ac:dyDescent="0.3">
      <c r="B22" s="39" t="s">
        <v>117</v>
      </c>
      <c r="C22" s="176">
        <v>206</v>
      </c>
      <c r="D22" s="176">
        <v>815</v>
      </c>
      <c r="E22" s="86" t="s">
        <v>227</v>
      </c>
      <c r="F22" s="40">
        <f t="shared" si="0"/>
        <v>609</v>
      </c>
      <c r="H22" s="43">
        <f t="shared" si="1"/>
        <v>9.5</v>
      </c>
      <c r="I22" s="42">
        <f t="shared" si="2"/>
        <v>0.2</v>
      </c>
      <c r="J22" s="42">
        <f t="shared" si="2"/>
        <v>0.8</v>
      </c>
    </row>
    <row r="23" spans="2:10" s="38" customFormat="1" ht="23.25" customHeight="1" x14ac:dyDescent="0.3">
      <c r="B23" s="39" t="s">
        <v>118</v>
      </c>
      <c r="C23" s="176">
        <v>20</v>
      </c>
      <c r="D23" s="176">
        <v>117</v>
      </c>
      <c r="E23" s="86" t="s">
        <v>200</v>
      </c>
      <c r="F23" s="40">
        <f t="shared" si="0"/>
        <v>97</v>
      </c>
      <c r="H23" s="41">
        <f t="shared" si="1"/>
        <v>1.4</v>
      </c>
      <c r="I23" s="42">
        <f t="shared" si="2"/>
        <v>0</v>
      </c>
      <c r="J23" s="42">
        <f t="shared" si="2"/>
        <v>0.1</v>
      </c>
    </row>
    <row r="24" spans="2:10" s="38" customFormat="1" ht="23.25" customHeight="1" x14ac:dyDescent="0.3">
      <c r="B24" s="39" t="s">
        <v>119</v>
      </c>
      <c r="C24" s="176">
        <v>132</v>
      </c>
      <c r="D24" s="176">
        <v>236</v>
      </c>
      <c r="E24" s="86">
        <f t="shared" si="3"/>
        <v>178.78787878787878</v>
      </c>
      <c r="F24" s="40">
        <f t="shared" si="0"/>
        <v>104</v>
      </c>
      <c r="H24" s="41">
        <f t="shared" si="1"/>
        <v>2.7</v>
      </c>
      <c r="I24" s="42">
        <f t="shared" si="2"/>
        <v>0.1</v>
      </c>
      <c r="J24" s="42">
        <f t="shared" si="2"/>
        <v>0.2</v>
      </c>
    </row>
    <row r="25" spans="2:10" s="38" customFormat="1" ht="23.25" customHeight="1" x14ac:dyDescent="0.3">
      <c r="B25" s="39" t="s">
        <v>120</v>
      </c>
      <c r="C25" s="176">
        <v>300</v>
      </c>
      <c r="D25" s="176">
        <v>184</v>
      </c>
      <c r="E25" s="86">
        <f t="shared" si="3"/>
        <v>61.333333333333329</v>
      </c>
      <c r="F25" s="40">
        <f t="shared" si="0"/>
        <v>-116</v>
      </c>
      <c r="H25" s="41">
        <f t="shared" si="1"/>
        <v>2.1</v>
      </c>
      <c r="I25" s="42">
        <f t="shared" si="2"/>
        <v>0.3</v>
      </c>
      <c r="J25" s="42">
        <f t="shared" si="2"/>
        <v>0.2</v>
      </c>
    </row>
    <row r="26" spans="2:10" s="38" customFormat="1" ht="23.25" customHeight="1" x14ac:dyDescent="0.3">
      <c r="B26" s="39" t="s">
        <v>94</v>
      </c>
      <c r="C26" s="176">
        <v>25</v>
      </c>
      <c r="D26" s="176">
        <v>168</v>
      </c>
      <c r="E26" s="86" t="s">
        <v>201</v>
      </c>
      <c r="F26" s="40">
        <f t="shared" si="0"/>
        <v>143</v>
      </c>
      <c r="H26" s="41">
        <f t="shared" si="1"/>
        <v>2</v>
      </c>
      <c r="I26" s="42">
        <f t="shared" si="2"/>
        <v>0</v>
      </c>
      <c r="J26" s="42">
        <f t="shared" si="2"/>
        <v>0.2</v>
      </c>
    </row>
    <row r="27" spans="2:10" s="38" customFormat="1" ht="23.25" customHeight="1" x14ac:dyDescent="0.3">
      <c r="B27" s="39" t="s">
        <v>46</v>
      </c>
      <c r="C27" s="176">
        <v>838</v>
      </c>
      <c r="D27" s="176">
        <v>1135</v>
      </c>
      <c r="E27" s="86">
        <f t="shared" si="3"/>
        <v>135.44152744630071</v>
      </c>
      <c r="F27" s="40">
        <f t="shared" si="0"/>
        <v>297</v>
      </c>
      <c r="H27" s="41">
        <f t="shared" si="1"/>
        <v>13.2</v>
      </c>
      <c r="I27" s="42">
        <f t="shared" si="2"/>
        <v>0.8</v>
      </c>
      <c r="J27" s="42">
        <f t="shared" si="2"/>
        <v>1.1000000000000001</v>
      </c>
    </row>
    <row r="28" spans="2:10" s="38" customFormat="1" ht="26.25" customHeight="1" x14ac:dyDescent="0.3">
      <c r="B28" s="67" t="s">
        <v>95</v>
      </c>
      <c r="C28" s="176">
        <v>309</v>
      </c>
      <c r="D28" s="176">
        <v>813</v>
      </c>
      <c r="E28" s="86" t="s">
        <v>158</v>
      </c>
      <c r="F28" s="40">
        <f t="shared" si="0"/>
        <v>504</v>
      </c>
      <c r="H28" s="41">
        <f t="shared" si="1"/>
        <v>9.5</v>
      </c>
      <c r="I28" s="42">
        <f t="shared" si="2"/>
        <v>0.3</v>
      </c>
      <c r="J28" s="42">
        <f t="shared" si="2"/>
        <v>0.8</v>
      </c>
    </row>
    <row r="29" spans="2:10" s="38" customFormat="1" ht="23.25" customHeight="1" x14ac:dyDescent="0.3">
      <c r="B29" s="39" t="s">
        <v>47</v>
      </c>
      <c r="C29" s="176">
        <v>318</v>
      </c>
      <c r="D29" s="176">
        <v>425</v>
      </c>
      <c r="E29" s="86">
        <f t="shared" si="3"/>
        <v>133.64779874213838</v>
      </c>
      <c r="F29" s="40">
        <f t="shared" si="0"/>
        <v>107</v>
      </c>
      <c r="H29" s="41">
        <f t="shared" si="1"/>
        <v>4.9000000000000004</v>
      </c>
      <c r="I29" s="42">
        <f t="shared" si="2"/>
        <v>0.3</v>
      </c>
      <c r="J29" s="42">
        <f t="shared" si="2"/>
        <v>0.4</v>
      </c>
    </row>
    <row r="30" spans="2:10" s="38" customFormat="1" ht="23.25" customHeight="1" x14ac:dyDescent="0.3">
      <c r="B30" s="39" t="s">
        <v>109</v>
      </c>
      <c r="C30" s="176">
        <v>181</v>
      </c>
      <c r="D30" s="176">
        <v>312</v>
      </c>
      <c r="E30" s="86">
        <f t="shared" si="3"/>
        <v>172.37569060773481</v>
      </c>
      <c r="F30" s="40">
        <f t="shared" si="0"/>
        <v>131</v>
      </c>
      <c r="H30" s="41">
        <f t="shared" si="1"/>
        <v>3.6</v>
      </c>
      <c r="I30" s="42">
        <f t="shared" si="2"/>
        <v>0.2</v>
      </c>
      <c r="J30" s="42">
        <f t="shared" si="2"/>
        <v>0.3</v>
      </c>
    </row>
    <row r="31" spans="2:10" s="38" customFormat="1" ht="23.25" customHeight="1" x14ac:dyDescent="0.3">
      <c r="B31" s="39" t="s">
        <v>48</v>
      </c>
      <c r="C31" s="176">
        <v>62</v>
      </c>
      <c r="D31" s="176">
        <v>140</v>
      </c>
      <c r="E31" s="86" t="s">
        <v>155</v>
      </c>
      <c r="F31" s="40">
        <f t="shared" si="0"/>
        <v>78</v>
      </c>
      <c r="H31" s="41">
        <f t="shared" si="1"/>
        <v>1.6</v>
      </c>
      <c r="I31" s="42">
        <f t="shared" si="2"/>
        <v>0.1</v>
      </c>
      <c r="J31" s="42">
        <f t="shared" si="2"/>
        <v>0.1</v>
      </c>
    </row>
    <row r="32" spans="2:10" s="38" customFormat="1" ht="23.25" customHeight="1" x14ac:dyDescent="0.3">
      <c r="B32" s="39" t="s">
        <v>110</v>
      </c>
      <c r="C32" s="176">
        <v>15</v>
      </c>
      <c r="D32" s="176">
        <v>105</v>
      </c>
      <c r="E32" s="86" t="s">
        <v>228</v>
      </c>
      <c r="F32" s="40">
        <f t="shared" si="0"/>
        <v>90</v>
      </c>
      <c r="H32" s="41">
        <f t="shared" si="1"/>
        <v>1.2</v>
      </c>
      <c r="I32" s="42">
        <f t="shared" si="2"/>
        <v>0</v>
      </c>
      <c r="J32" s="42">
        <f t="shared" si="2"/>
        <v>0.1</v>
      </c>
    </row>
    <row r="33" spans="2:10" s="38" customFormat="1" ht="27.75" customHeight="1" x14ac:dyDescent="0.3">
      <c r="B33" s="39" t="s">
        <v>194</v>
      </c>
      <c r="C33" s="176">
        <v>236</v>
      </c>
      <c r="D33" s="176">
        <v>415</v>
      </c>
      <c r="E33" s="86">
        <f t="shared" si="3"/>
        <v>175.84745762711864</v>
      </c>
      <c r="F33" s="40">
        <f t="shared" si="0"/>
        <v>179</v>
      </c>
      <c r="H33" s="43">
        <f t="shared" si="1"/>
        <v>4.8</v>
      </c>
      <c r="I33" s="42">
        <f t="shared" si="2"/>
        <v>0.2</v>
      </c>
      <c r="J33" s="42">
        <f t="shared" si="2"/>
        <v>0.4</v>
      </c>
    </row>
    <row r="34" spans="2:10" ht="18" x14ac:dyDescent="0.25">
      <c r="B34" s="39" t="s">
        <v>121</v>
      </c>
      <c r="C34" s="176">
        <v>83</v>
      </c>
      <c r="D34" s="176">
        <v>302</v>
      </c>
      <c r="E34" s="86" t="s">
        <v>202</v>
      </c>
      <c r="F34" s="40">
        <f>D34-C34</f>
        <v>219</v>
      </c>
      <c r="H34" s="44">
        <f t="shared" si="1"/>
        <v>3.5</v>
      </c>
      <c r="I34" s="44">
        <f t="shared" si="2"/>
        <v>0.1</v>
      </c>
      <c r="J34" s="44">
        <f t="shared" si="2"/>
        <v>0.3</v>
      </c>
    </row>
    <row r="35" spans="2:10" ht="18" x14ac:dyDescent="0.25">
      <c r="B35" s="39" t="s">
        <v>96</v>
      </c>
      <c r="C35" s="176">
        <v>17</v>
      </c>
      <c r="D35" s="176">
        <v>0</v>
      </c>
      <c r="E35" s="86">
        <f t="shared" si="3"/>
        <v>0</v>
      </c>
      <c r="F35" s="40">
        <f t="shared" si="0"/>
        <v>-17</v>
      </c>
      <c r="H35" s="44">
        <f t="shared" si="1"/>
        <v>0</v>
      </c>
      <c r="I35" s="44">
        <f t="shared" si="2"/>
        <v>0</v>
      </c>
      <c r="J35" s="44">
        <f t="shared" si="2"/>
        <v>0</v>
      </c>
    </row>
    <row r="36" spans="2:10" ht="21.75" customHeight="1" x14ac:dyDescent="0.25">
      <c r="B36" s="39" t="s">
        <v>108</v>
      </c>
      <c r="C36" s="176">
        <v>48</v>
      </c>
      <c r="D36" s="176">
        <v>0</v>
      </c>
      <c r="E36" s="86">
        <f t="shared" si="3"/>
        <v>0</v>
      </c>
      <c r="F36" s="40">
        <f t="shared" si="0"/>
        <v>-48</v>
      </c>
      <c r="I36" s="44">
        <f t="shared" si="2"/>
        <v>0</v>
      </c>
      <c r="J36" s="44">
        <f t="shared" si="2"/>
        <v>0</v>
      </c>
    </row>
  </sheetData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7"/>
  <sheetViews>
    <sheetView view="pageBreakPreview" zoomScale="89" zoomScaleNormal="75" zoomScaleSheetLayoutView="89" workbookViewId="0">
      <selection activeCell="A2" sqref="A2:E2"/>
    </sheetView>
  </sheetViews>
  <sheetFormatPr defaultColWidth="8.88671875" defaultRowHeight="13.2" x14ac:dyDescent="0.25"/>
  <cols>
    <col min="1" max="1" width="45.5546875" style="12" customWidth="1"/>
    <col min="2" max="2" width="13.88671875" style="12" customWidth="1"/>
    <col min="3" max="3" width="12.88671875" style="12" customWidth="1"/>
    <col min="4" max="4" width="14.33203125" style="12" customWidth="1"/>
    <col min="5" max="5" width="15.33203125" style="12" customWidth="1"/>
    <col min="6" max="8" width="8.88671875" style="12"/>
    <col min="9" max="9" width="43" style="12" customWidth="1"/>
    <col min="10" max="16384" width="8.88671875" style="12"/>
  </cols>
  <sheetData>
    <row r="1" spans="1:11" s="8" customFormat="1" ht="41.25" customHeight="1" x14ac:dyDescent="0.35">
      <c r="A1" s="259" t="s">
        <v>236</v>
      </c>
      <c r="B1" s="259"/>
      <c r="C1" s="259"/>
      <c r="D1" s="259"/>
      <c r="E1" s="259"/>
    </row>
    <row r="2" spans="1:11" s="8" customFormat="1" ht="21.75" customHeight="1" x14ac:dyDescent="0.4">
      <c r="A2" s="260" t="s">
        <v>10</v>
      </c>
      <c r="B2" s="260"/>
      <c r="C2" s="260"/>
      <c r="D2" s="260"/>
      <c r="E2" s="260"/>
    </row>
    <row r="3" spans="1:11" s="10" customFormat="1" ht="12" customHeight="1" thickBot="1" x14ac:dyDescent="0.25">
      <c r="A3" s="9"/>
      <c r="B3" s="9"/>
      <c r="C3" s="9"/>
      <c r="D3" s="9"/>
      <c r="E3" s="9"/>
    </row>
    <row r="4" spans="1:11" s="10" customFormat="1" ht="21" customHeight="1" x14ac:dyDescent="0.2">
      <c r="A4" s="261"/>
      <c r="B4" s="263" t="s">
        <v>224</v>
      </c>
      <c r="C4" s="265" t="s">
        <v>225</v>
      </c>
      <c r="D4" s="267" t="s">
        <v>42</v>
      </c>
      <c r="E4" s="268"/>
    </row>
    <row r="5" spans="1:11" s="10" customFormat="1" ht="39" customHeight="1" x14ac:dyDescent="0.2">
      <c r="A5" s="262"/>
      <c r="B5" s="264"/>
      <c r="C5" s="266"/>
      <c r="D5" s="46" t="s">
        <v>44</v>
      </c>
      <c r="E5" s="56" t="s">
        <v>2</v>
      </c>
    </row>
    <row r="6" spans="1:11" s="11" customFormat="1" ht="34.5" customHeight="1" x14ac:dyDescent="0.3">
      <c r="A6" s="57" t="s">
        <v>171</v>
      </c>
      <c r="B6" s="58">
        <f>SUM(B7:B25)</f>
        <v>4958</v>
      </c>
      <c r="C6" s="59">
        <f>SUM(C7:C25)</f>
        <v>8601</v>
      </c>
      <c r="D6" s="60">
        <f>C6-B6</f>
        <v>3643</v>
      </c>
      <c r="E6" s="61">
        <f>ROUND(C6/B6*100,1)</f>
        <v>173.5</v>
      </c>
    </row>
    <row r="7" spans="1:11" ht="39.75" customHeight="1" x14ac:dyDescent="0.25">
      <c r="A7" s="62" t="s">
        <v>11</v>
      </c>
      <c r="B7" s="176">
        <v>56</v>
      </c>
      <c r="C7" s="176">
        <v>213</v>
      </c>
      <c r="D7" s="63">
        <f t="shared" ref="D7:D25" si="0">C7-B7</f>
        <v>157</v>
      </c>
      <c r="E7" s="61" t="s">
        <v>229</v>
      </c>
      <c r="F7" s="11"/>
      <c r="G7" s="22"/>
      <c r="I7" s="11"/>
      <c r="J7" s="11"/>
      <c r="K7" s="11"/>
    </row>
    <row r="8" spans="1:11" ht="44.25" customHeight="1" x14ac:dyDescent="0.25">
      <c r="A8" s="62" t="s">
        <v>12</v>
      </c>
      <c r="B8" s="176">
        <v>0</v>
      </c>
      <c r="C8" s="176">
        <v>0</v>
      </c>
      <c r="D8" s="63">
        <v>0</v>
      </c>
      <c r="E8" s="130" t="e">
        <f t="shared" ref="E8:E25" si="1">ROUND(C8/B8*100,1)</f>
        <v>#DIV/0!</v>
      </c>
      <c r="F8" s="11"/>
      <c r="G8" s="22"/>
      <c r="I8" s="13"/>
    </row>
    <row r="9" spans="1:11" s="14" customFormat="1" ht="27" customHeight="1" x14ac:dyDescent="0.25">
      <c r="A9" s="62" t="s">
        <v>13</v>
      </c>
      <c r="B9" s="176">
        <v>319</v>
      </c>
      <c r="C9" s="176">
        <v>716</v>
      </c>
      <c r="D9" s="63">
        <f>C9-B9</f>
        <v>397</v>
      </c>
      <c r="E9" s="61" t="s">
        <v>230</v>
      </c>
      <c r="F9" s="11"/>
      <c r="G9" s="22"/>
      <c r="H9" s="12"/>
      <c r="I9" s="13"/>
    </row>
    <row r="10" spans="1:11" ht="43.5" customHeight="1" x14ac:dyDescent="0.25">
      <c r="A10" s="62" t="s">
        <v>14</v>
      </c>
      <c r="B10" s="176">
        <v>0</v>
      </c>
      <c r="C10" s="176">
        <v>105</v>
      </c>
      <c r="D10" s="63">
        <f>C10-B10</f>
        <v>105</v>
      </c>
      <c r="E10" s="130" t="e">
        <f t="shared" si="1"/>
        <v>#DIV/0!</v>
      </c>
      <c r="F10" s="11"/>
      <c r="G10" s="22"/>
      <c r="I10" s="13"/>
      <c r="K10" s="15"/>
    </row>
    <row r="11" spans="1:11" ht="42" customHeight="1" x14ac:dyDescent="0.25">
      <c r="A11" s="62" t="s">
        <v>15</v>
      </c>
      <c r="B11" s="176">
        <v>327</v>
      </c>
      <c r="C11" s="176">
        <v>520</v>
      </c>
      <c r="D11" s="63">
        <f>C11-B11</f>
        <v>193</v>
      </c>
      <c r="E11" s="61">
        <f t="shared" si="1"/>
        <v>159</v>
      </c>
      <c r="F11" s="11"/>
      <c r="G11" s="22"/>
      <c r="I11" s="13"/>
    </row>
    <row r="12" spans="1:11" ht="19.5" customHeight="1" x14ac:dyDescent="0.25">
      <c r="A12" s="62" t="s">
        <v>16</v>
      </c>
      <c r="B12" s="176">
        <v>437</v>
      </c>
      <c r="C12" s="176">
        <v>400</v>
      </c>
      <c r="D12" s="63">
        <f t="shared" si="0"/>
        <v>-37</v>
      </c>
      <c r="E12" s="61">
        <f t="shared" si="1"/>
        <v>91.5</v>
      </c>
      <c r="F12" s="11"/>
      <c r="G12" s="22"/>
      <c r="I12" s="47"/>
    </row>
    <row r="13" spans="1:11" ht="41.25" customHeight="1" x14ac:dyDescent="0.25">
      <c r="A13" s="62" t="s">
        <v>17</v>
      </c>
      <c r="B13" s="176">
        <v>4</v>
      </c>
      <c r="C13" s="176">
        <v>10</v>
      </c>
      <c r="D13" s="63">
        <f t="shared" si="0"/>
        <v>6</v>
      </c>
      <c r="E13" s="61" t="s">
        <v>156</v>
      </c>
      <c r="F13" s="11"/>
      <c r="G13" s="22"/>
      <c r="I13" s="13"/>
    </row>
    <row r="14" spans="1:11" ht="41.25" customHeight="1" x14ac:dyDescent="0.25">
      <c r="A14" s="62" t="s">
        <v>18</v>
      </c>
      <c r="B14" s="176">
        <v>279</v>
      </c>
      <c r="C14" s="176">
        <v>364</v>
      </c>
      <c r="D14" s="63">
        <f t="shared" si="0"/>
        <v>85</v>
      </c>
      <c r="E14" s="61">
        <f t="shared" si="1"/>
        <v>130.5</v>
      </c>
      <c r="F14" s="11"/>
      <c r="G14" s="22"/>
      <c r="I14" s="13"/>
    </row>
    <row r="15" spans="1:11" ht="42" customHeight="1" x14ac:dyDescent="0.25">
      <c r="A15" s="62" t="s">
        <v>19</v>
      </c>
      <c r="B15" s="176">
        <v>0</v>
      </c>
      <c r="C15" s="176">
        <v>142</v>
      </c>
      <c r="D15" s="63">
        <f t="shared" si="0"/>
        <v>142</v>
      </c>
      <c r="E15" s="130" t="e">
        <f t="shared" si="1"/>
        <v>#DIV/0!</v>
      </c>
      <c r="F15" s="11"/>
      <c r="G15" s="22"/>
      <c r="I15" s="13"/>
    </row>
    <row r="16" spans="1:11" ht="23.25" customHeight="1" x14ac:dyDescent="0.25">
      <c r="A16" s="62" t="s">
        <v>20</v>
      </c>
      <c r="B16" s="176">
        <v>0</v>
      </c>
      <c r="C16" s="176">
        <v>29</v>
      </c>
      <c r="D16" s="63">
        <f t="shared" si="0"/>
        <v>29</v>
      </c>
      <c r="E16" s="130" t="e">
        <f t="shared" si="1"/>
        <v>#DIV/0!</v>
      </c>
      <c r="F16" s="11"/>
      <c r="G16" s="22"/>
      <c r="I16" s="13"/>
    </row>
    <row r="17" spans="1:9" ht="22.5" customHeight="1" x14ac:dyDescent="0.25">
      <c r="A17" s="62" t="s">
        <v>21</v>
      </c>
      <c r="B17" s="177">
        <v>123</v>
      </c>
      <c r="C17" s="177">
        <v>0</v>
      </c>
      <c r="D17" s="63">
        <f t="shared" si="0"/>
        <v>-123</v>
      </c>
      <c r="E17" s="61">
        <f t="shared" si="1"/>
        <v>0</v>
      </c>
      <c r="F17" s="11"/>
      <c r="G17" s="22"/>
      <c r="I17" s="13"/>
    </row>
    <row r="18" spans="1:9" ht="22.5" customHeight="1" x14ac:dyDescent="0.25">
      <c r="A18" s="62" t="s">
        <v>22</v>
      </c>
      <c r="B18" s="176">
        <v>26</v>
      </c>
      <c r="C18" s="176">
        <v>56</v>
      </c>
      <c r="D18" s="63">
        <f t="shared" si="0"/>
        <v>30</v>
      </c>
      <c r="E18" s="61" t="s">
        <v>230</v>
      </c>
      <c r="F18" s="11"/>
      <c r="G18" s="22"/>
      <c r="I18" s="13"/>
    </row>
    <row r="19" spans="1:9" ht="38.25" customHeight="1" x14ac:dyDescent="0.25">
      <c r="A19" s="62" t="s">
        <v>23</v>
      </c>
      <c r="B19" s="176">
        <v>449</v>
      </c>
      <c r="C19" s="176">
        <v>86</v>
      </c>
      <c r="D19" s="63">
        <f t="shared" si="0"/>
        <v>-363</v>
      </c>
      <c r="E19" s="61">
        <f t="shared" si="1"/>
        <v>19.2</v>
      </c>
      <c r="F19" s="11"/>
      <c r="G19" s="22"/>
      <c r="I19" s="48"/>
    </row>
    <row r="20" spans="1:9" ht="38.25" customHeight="1" x14ac:dyDescent="0.25">
      <c r="A20" s="62" t="s">
        <v>24</v>
      </c>
      <c r="B20" s="176">
        <v>51</v>
      </c>
      <c r="C20" s="176">
        <v>0</v>
      </c>
      <c r="D20" s="63">
        <f t="shared" si="0"/>
        <v>-51</v>
      </c>
      <c r="E20" s="61">
        <f t="shared" si="1"/>
        <v>0</v>
      </c>
      <c r="F20" s="11"/>
      <c r="G20" s="22"/>
      <c r="I20" s="13"/>
    </row>
    <row r="21" spans="1:9" ht="41.25" customHeight="1" x14ac:dyDescent="0.25">
      <c r="A21" s="62" t="s">
        <v>25</v>
      </c>
      <c r="B21" s="176">
        <v>1774</v>
      </c>
      <c r="C21" s="176">
        <v>4202</v>
      </c>
      <c r="D21" s="63">
        <f>C21-B21</f>
        <v>2428</v>
      </c>
      <c r="E21" s="61" t="s">
        <v>195</v>
      </c>
      <c r="F21" s="11"/>
      <c r="G21" s="22"/>
      <c r="I21" s="13"/>
    </row>
    <row r="22" spans="1:9" ht="19.5" customHeight="1" x14ac:dyDescent="0.25">
      <c r="A22" s="62" t="s">
        <v>26</v>
      </c>
      <c r="B22" s="176">
        <v>179</v>
      </c>
      <c r="C22" s="176">
        <v>251</v>
      </c>
      <c r="D22" s="63">
        <f t="shared" si="0"/>
        <v>72</v>
      </c>
      <c r="E22" s="61">
        <f t="shared" si="1"/>
        <v>140.19999999999999</v>
      </c>
      <c r="F22" s="11"/>
      <c r="G22" s="22"/>
      <c r="I22" s="13"/>
    </row>
    <row r="23" spans="1:9" ht="39" customHeight="1" x14ac:dyDescent="0.25">
      <c r="A23" s="62" t="s">
        <v>27</v>
      </c>
      <c r="B23" s="176">
        <v>921</v>
      </c>
      <c r="C23" s="176">
        <v>1470</v>
      </c>
      <c r="D23" s="63">
        <f t="shared" si="0"/>
        <v>549</v>
      </c>
      <c r="E23" s="61">
        <f t="shared" si="1"/>
        <v>159.6</v>
      </c>
      <c r="F23" s="11"/>
      <c r="G23" s="22"/>
      <c r="I23" s="13"/>
    </row>
    <row r="24" spans="1:9" ht="38.25" customHeight="1" x14ac:dyDescent="0.25">
      <c r="A24" s="62" t="s">
        <v>28</v>
      </c>
      <c r="B24" s="176">
        <v>13</v>
      </c>
      <c r="C24" s="176">
        <v>37</v>
      </c>
      <c r="D24" s="63">
        <f t="shared" si="0"/>
        <v>24</v>
      </c>
      <c r="E24" s="61" t="s">
        <v>136</v>
      </c>
      <c r="F24" s="11"/>
      <c r="G24" s="22"/>
      <c r="I24" s="13"/>
    </row>
    <row r="25" spans="1:9" ht="22.5" customHeight="1" thickBot="1" x14ac:dyDescent="0.3">
      <c r="A25" s="64" t="s">
        <v>29</v>
      </c>
      <c r="B25" s="176">
        <v>0</v>
      </c>
      <c r="C25" s="176">
        <v>0</v>
      </c>
      <c r="D25" s="65">
        <f t="shared" si="0"/>
        <v>0</v>
      </c>
      <c r="E25" s="130" t="e">
        <f t="shared" si="1"/>
        <v>#DIV/0!</v>
      </c>
      <c r="F25" s="11"/>
      <c r="G25" s="22"/>
      <c r="I25" s="13"/>
    </row>
    <row r="26" spans="1:9" ht="15.6" x14ac:dyDescent="0.25">
      <c r="A26" s="16"/>
      <c r="B26" s="16"/>
      <c r="F26" s="13"/>
    </row>
    <row r="27" spans="1:9" x14ac:dyDescent="0.25">
      <c r="A27" s="16"/>
      <c r="B27" s="16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1" right="0" top="0.51181102362204722" bottom="0.39370078740157483" header="0" footer="0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1"/>
  <sheetViews>
    <sheetView view="pageBreakPreview" zoomScale="70" zoomScaleNormal="75" workbookViewId="0">
      <selection activeCell="A2" sqref="A2:E2"/>
    </sheetView>
  </sheetViews>
  <sheetFormatPr defaultColWidth="8.88671875" defaultRowHeight="13.2" x14ac:dyDescent="0.25"/>
  <cols>
    <col min="1" max="1" width="52.88671875" style="12" customWidth="1"/>
    <col min="2" max="2" width="21.33203125" style="12" customWidth="1"/>
    <col min="3" max="3" width="20.44140625" style="12" customWidth="1"/>
    <col min="4" max="4" width="22" style="12" customWidth="1"/>
    <col min="5" max="5" width="21.5546875" style="12" customWidth="1"/>
    <col min="6" max="6" width="8.88671875" style="12"/>
    <col min="7" max="7" width="10.88671875" style="12" bestFit="1" customWidth="1"/>
    <col min="8" max="16384" width="8.88671875" style="12"/>
  </cols>
  <sheetData>
    <row r="1" spans="1:18" s="8" customFormat="1" ht="56.25" customHeight="1" x14ac:dyDescent="0.3">
      <c r="A1" s="269" t="s">
        <v>237</v>
      </c>
      <c r="B1" s="269"/>
      <c r="C1" s="269"/>
      <c r="D1" s="269"/>
      <c r="E1" s="269"/>
    </row>
    <row r="2" spans="1:18" s="8" customFormat="1" ht="20.25" customHeight="1" x14ac:dyDescent="0.4">
      <c r="A2" s="270" t="s">
        <v>30</v>
      </c>
      <c r="B2" s="270"/>
      <c r="C2" s="270"/>
      <c r="D2" s="270"/>
      <c r="E2" s="270"/>
    </row>
    <row r="3" spans="1:18" s="8" customFormat="1" ht="17.25" customHeight="1" thickBot="1" x14ac:dyDescent="0.45">
      <c r="A3" s="45"/>
      <c r="B3" s="45"/>
      <c r="C3" s="45"/>
      <c r="D3" s="45"/>
      <c r="E3" s="45"/>
    </row>
    <row r="4" spans="1:18" s="10" customFormat="1" ht="25.5" customHeight="1" x14ac:dyDescent="0.2">
      <c r="A4" s="271"/>
      <c r="B4" s="273" t="s">
        <v>231</v>
      </c>
      <c r="C4" s="273" t="s">
        <v>232</v>
      </c>
      <c r="D4" s="273" t="s">
        <v>42</v>
      </c>
      <c r="E4" s="275"/>
    </row>
    <row r="5" spans="1:18" s="10" customFormat="1" ht="37.5" customHeight="1" x14ac:dyDescent="0.2">
      <c r="A5" s="272"/>
      <c r="B5" s="274"/>
      <c r="C5" s="274"/>
      <c r="D5" s="49" t="s">
        <v>44</v>
      </c>
      <c r="E5" s="50" t="s">
        <v>2</v>
      </c>
    </row>
    <row r="6" spans="1:18" s="18" customFormat="1" ht="34.5" customHeight="1" x14ac:dyDescent="0.3">
      <c r="A6" s="51" t="s">
        <v>171</v>
      </c>
      <c r="B6" s="17">
        <f>SUM(B7:B15)</f>
        <v>4958</v>
      </c>
      <c r="C6" s="17">
        <f>SUM(C7:C15)</f>
        <v>8601</v>
      </c>
      <c r="D6" s="17">
        <f>C6-B6</f>
        <v>3643</v>
      </c>
      <c r="E6" s="52">
        <f>ROUND(C6/B6*100,1)</f>
        <v>173.5</v>
      </c>
      <c r="G6" s="19"/>
    </row>
    <row r="7" spans="1:18" ht="51" customHeight="1" x14ac:dyDescent="0.25">
      <c r="A7" s="53" t="s">
        <v>31</v>
      </c>
      <c r="B7" s="177">
        <v>1084</v>
      </c>
      <c r="C7" s="177">
        <v>2117</v>
      </c>
      <c r="D7" s="20">
        <f t="shared" ref="D7:D15" si="0">C7-B7</f>
        <v>1033</v>
      </c>
      <c r="E7" s="52">
        <f t="shared" ref="E7:E15" si="1">ROUND(C7/B7*100,1)</f>
        <v>195.3</v>
      </c>
      <c r="G7" s="19"/>
      <c r="H7" s="21"/>
      <c r="K7" s="21"/>
    </row>
    <row r="8" spans="1:18" ht="35.25" customHeight="1" x14ac:dyDescent="0.25">
      <c r="A8" s="53" t="s">
        <v>32</v>
      </c>
      <c r="B8" s="176">
        <v>559</v>
      </c>
      <c r="C8" s="176">
        <v>2562</v>
      </c>
      <c r="D8" s="20">
        <f t="shared" si="0"/>
        <v>2003</v>
      </c>
      <c r="E8" s="52" t="s">
        <v>233</v>
      </c>
      <c r="G8" s="19"/>
      <c r="H8" s="21"/>
      <c r="K8" s="21"/>
    </row>
    <row r="9" spans="1:18" s="14" customFormat="1" ht="25.5" customHeight="1" x14ac:dyDescent="0.25">
      <c r="A9" s="53" t="s">
        <v>33</v>
      </c>
      <c r="B9" s="176">
        <v>1071</v>
      </c>
      <c r="C9" s="176">
        <v>1118</v>
      </c>
      <c r="D9" s="20">
        <f t="shared" si="0"/>
        <v>47</v>
      </c>
      <c r="E9" s="52">
        <f t="shared" si="1"/>
        <v>104.4</v>
      </c>
      <c r="F9" s="12"/>
      <c r="G9" s="19"/>
      <c r="H9" s="21"/>
      <c r="I9" s="12"/>
      <c r="K9" s="21"/>
    </row>
    <row r="10" spans="1:18" ht="36.75" customHeight="1" x14ac:dyDescent="0.25">
      <c r="A10" s="53" t="s">
        <v>34</v>
      </c>
      <c r="B10" s="176">
        <v>111</v>
      </c>
      <c r="C10" s="176">
        <v>245</v>
      </c>
      <c r="D10" s="20">
        <f>C10-B10</f>
        <v>134</v>
      </c>
      <c r="E10" s="52" t="s">
        <v>230</v>
      </c>
      <c r="G10" s="19"/>
      <c r="H10" s="21"/>
      <c r="K10" s="21"/>
    </row>
    <row r="11" spans="1:18" ht="28.5" customHeight="1" x14ac:dyDescent="0.25">
      <c r="A11" s="53" t="s">
        <v>35</v>
      </c>
      <c r="B11" s="176">
        <v>569</v>
      </c>
      <c r="C11" s="176">
        <v>463</v>
      </c>
      <c r="D11" s="20">
        <f t="shared" si="0"/>
        <v>-106</v>
      </c>
      <c r="E11" s="52">
        <f t="shared" si="1"/>
        <v>81.400000000000006</v>
      </c>
      <c r="G11" s="19"/>
      <c r="H11" s="21"/>
      <c r="K11" s="21"/>
    </row>
    <row r="12" spans="1:18" ht="59.25" customHeight="1" x14ac:dyDescent="0.25">
      <c r="A12" s="53" t="s">
        <v>36</v>
      </c>
      <c r="B12" s="176">
        <v>37</v>
      </c>
      <c r="C12" s="176">
        <v>58</v>
      </c>
      <c r="D12" s="20">
        <f t="shared" si="0"/>
        <v>21</v>
      </c>
      <c r="E12" s="52">
        <f t="shared" si="1"/>
        <v>156.80000000000001</v>
      </c>
      <c r="G12" s="19"/>
      <c r="H12" s="21"/>
      <c r="K12" s="21"/>
    </row>
    <row r="13" spans="1:18" ht="30.75" customHeight="1" x14ac:dyDescent="0.25">
      <c r="A13" s="53" t="s">
        <v>37</v>
      </c>
      <c r="B13" s="176">
        <v>289</v>
      </c>
      <c r="C13" s="176">
        <v>334</v>
      </c>
      <c r="D13" s="20">
        <f t="shared" si="0"/>
        <v>45</v>
      </c>
      <c r="E13" s="52">
        <f t="shared" si="1"/>
        <v>115.6</v>
      </c>
      <c r="G13" s="19"/>
      <c r="H13" s="21"/>
      <c r="K13" s="21"/>
      <c r="R13" s="22"/>
    </row>
    <row r="14" spans="1:18" ht="75" customHeight="1" x14ac:dyDescent="0.25">
      <c r="A14" s="53" t="s">
        <v>38</v>
      </c>
      <c r="B14" s="176">
        <v>709</v>
      </c>
      <c r="C14" s="176">
        <v>1045</v>
      </c>
      <c r="D14" s="20">
        <f t="shared" si="0"/>
        <v>336</v>
      </c>
      <c r="E14" s="52">
        <f t="shared" si="1"/>
        <v>147.4</v>
      </c>
      <c r="G14" s="19"/>
      <c r="H14" s="21"/>
      <c r="K14" s="21"/>
      <c r="R14" s="22"/>
    </row>
    <row r="15" spans="1:18" ht="33" customHeight="1" thickBot="1" x14ac:dyDescent="0.3">
      <c r="A15" s="54" t="s">
        <v>39</v>
      </c>
      <c r="B15" s="176">
        <v>529</v>
      </c>
      <c r="C15" s="176">
        <v>659</v>
      </c>
      <c r="D15" s="55">
        <f t="shared" si="0"/>
        <v>130</v>
      </c>
      <c r="E15" s="52">
        <f t="shared" si="1"/>
        <v>124.6</v>
      </c>
      <c r="G15" s="19"/>
      <c r="H15" s="21"/>
      <c r="K15" s="21"/>
      <c r="R15" s="22"/>
    </row>
    <row r="16" spans="1:18" x14ac:dyDescent="0.25">
      <c r="A16" s="16"/>
      <c r="B16" s="16"/>
      <c r="C16" s="16"/>
      <c r="D16" s="16"/>
      <c r="R16" s="22"/>
    </row>
    <row r="17" spans="1:18" x14ac:dyDescent="0.25">
      <c r="A17" s="16"/>
      <c r="B17" s="16"/>
      <c r="C17" s="16"/>
      <c r="D17" s="16"/>
      <c r="R17" s="22"/>
    </row>
    <row r="18" spans="1:18" x14ac:dyDescent="0.25">
      <c r="R18" s="22"/>
    </row>
    <row r="19" spans="1:18" x14ac:dyDescent="0.25">
      <c r="R19" s="22"/>
    </row>
    <row r="20" spans="1:18" x14ac:dyDescent="0.25">
      <c r="R20" s="22"/>
    </row>
    <row r="21" spans="1:18" x14ac:dyDescent="0.25">
      <c r="R21" s="22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51181102362204722" bottom="0" header="0" footer="0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BreakPreview" zoomScale="80" zoomScaleNormal="100" zoomScaleSheetLayoutView="80" workbookViewId="0">
      <pane xSplit="1" ySplit="5" topLeftCell="B12" activePane="bottomRight" state="frozen"/>
      <selection activeCell="F18" sqref="F18"/>
      <selection pane="topRight" activeCell="F18" sqref="F18"/>
      <selection pane="bottomLeft" activeCell="F18" sqref="F18"/>
      <selection pane="bottomRight" activeCell="E5" sqref="E5"/>
    </sheetView>
  </sheetViews>
  <sheetFormatPr defaultRowHeight="13.2" x14ac:dyDescent="0.25"/>
  <cols>
    <col min="1" max="1" width="70.44140625" style="1" customWidth="1"/>
    <col min="2" max="3" width="14" style="1" customWidth="1"/>
    <col min="4" max="4" width="11.33203125" style="1" customWidth="1"/>
    <col min="5" max="5" width="12.6640625" style="1" customWidth="1"/>
    <col min="6" max="6" width="9.109375" style="1"/>
    <col min="7" max="8" width="11.6640625" style="1" bestFit="1" customWidth="1"/>
    <col min="9" max="256" width="9.109375" style="1"/>
    <col min="257" max="257" width="55.5546875" style="1" customWidth="1"/>
    <col min="258" max="258" width="10.44140625" style="1" customWidth="1"/>
    <col min="259" max="259" width="9.44140625" style="1" customWidth="1"/>
    <col min="260" max="260" width="8.109375" style="1" customWidth="1"/>
    <col min="261" max="261" width="11.33203125" style="1" customWidth="1"/>
    <col min="262" max="512" width="9.109375" style="1"/>
    <col min="513" max="513" width="55.5546875" style="1" customWidth="1"/>
    <col min="514" max="514" width="10.44140625" style="1" customWidth="1"/>
    <col min="515" max="515" width="9.44140625" style="1" customWidth="1"/>
    <col min="516" max="516" width="8.109375" style="1" customWidth="1"/>
    <col min="517" max="517" width="11.33203125" style="1" customWidth="1"/>
    <col min="518" max="768" width="9.109375" style="1"/>
    <col min="769" max="769" width="55.5546875" style="1" customWidth="1"/>
    <col min="770" max="770" width="10.44140625" style="1" customWidth="1"/>
    <col min="771" max="771" width="9.44140625" style="1" customWidth="1"/>
    <col min="772" max="772" width="8.109375" style="1" customWidth="1"/>
    <col min="773" max="773" width="11.33203125" style="1" customWidth="1"/>
    <col min="774" max="1024" width="9.109375" style="1"/>
    <col min="1025" max="1025" width="55.5546875" style="1" customWidth="1"/>
    <col min="1026" max="1026" width="10.44140625" style="1" customWidth="1"/>
    <col min="1027" max="1027" width="9.44140625" style="1" customWidth="1"/>
    <col min="1028" max="1028" width="8.109375" style="1" customWidth="1"/>
    <col min="1029" max="1029" width="11.33203125" style="1" customWidth="1"/>
    <col min="1030" max="1280" width="9.109375" style="1"/>
    <col min="1281" max="1281" width="55.5546875" style="1" customWidth="1"/>
    <col min="1282" max="1282" width="10.44140625" style="1" customWidth="1"/>
    <col min="1283" max="1283" width="9.44140625" style="1" customWidth="1"/>
    <col min="1284" max="1284" width="8.109375" style="1" customWidth="1"/>
    <col min="1285" max="1285" width="11.33203125" style="1" customWidth="1"/>
    <col min="1286" max="1536" width="9.109375" style="1"/>
    <col min="1537" max="1537" width="55.5546875" style="1" customWidth="1"/>
    <col min="1538" max="1538" width="10.44140625" style="1" customWidth="1"/>
    <col min="1539" max="1539" width="9.44140625" style="1" customWidth="1"/>
    <col min="1540" max="1540" width="8.109375" style="1" customWidth="1"/>
    <col min="1541" max="1541" width="11.33203125" style="1" customWidth="1"/>
    <col min="1542" max="1792" width="9.109375" style="1"/>
    <col min="1793" max="1793" width="55.5546875" style="1" customWidth="1"/>
    <col min="1794" max="1794" width="10.44140625" style="1" customWidth="1"/>
    <col min="1795" max="1795" width="9.44140625" style="1" customWidth="1"/>
    <col min="1796" max="1796" width="8.109375" style="1" customWidth="1"/>
    <col min="1797" max="1797" width="11.33203125" style="1" customWidth="1"/>
    <col min="1798" max="2048" width="9.109375" style="1"/>
    <col min="2049" max="2049" width="55.5546875" style="1" customWidth="1"/>
    <col min="2050" max="2050" width="10.44140625" style="1" customWidth="1"/>
    <col min="2051" max="2051" width="9.44140625" style="1" customWidth="1"/>
    <col min="2052" max="2052" width="8.109375" style="1" customWidth="1"/>
    <col min="2053" max="2053" width="11.33203125" style="1" customWidth="1"/>
    <col min="2054" max="2304" width="9.109375" style="1"/>
    <col min="2305" max="2305" width="55.5546875" style="1" customWidth="1"/>
    <col min="2306" max="2306" width="10.44140625" style="1" customWidth="1"/>
    <col min="2307" max="2307" width="9.44140625" style="1" customWidth="1"/>
    <col min="2308" max="2308" width="8.109375" style="1" customWidth="1"/>
    <col min="2309" max="2309" width="11.33203125" style="1" customWidth="1"/>
    <col min="2310" max="2560" width="9.109375" style="1"/>
    <col min="2561" max="2561" width="55.5546875" style="1" customWidth="1"/>
    <col min="2562" max="2562" width="10.44140625" style="1" customWidth="1"/>
    <col min="2563" max="2563" width="9.44140625" style="1" customWidth="1"/>
    <col min="2564" max="2564" width="8.109375" style="1" customWidth="1"/>
    <col min="2565" max="2565" width="11.33203125" style="1" customWidth="1"/>
    <col min="2566" max="2816" width="9.109375" style="1"/>
    <col min="2817" max="2817" width="55.5546875" style="1" customWidth="1"/>
    <col min="2818" max="2818" width="10.44140625" style="1" customWidth="1"/>
    <col min="2819" max="2819" width="9.44140625" style="1" customWidth="1"/>
    <col min="2820" max="2820" width="8.109375" style="1" customWidth="1"/>
    <col min="2821" max="2821" width="11.33203125" style="1" customWidth="1"/>
    <col min="2822" max="3072" width="9.109375" style="1"/>
    <col min="3073" max="3073" width="55.5546875" style="1" customWidth="1"/>
    <col min="3074" max="3074" width="10.44140625" style="1" customWidth="1"/>
    <col min="3075" max="3075" width="9.44140625" style="1" customWidth="1"/>
    <col min="3076" max="3076" width="8.109375" style="1" customWidth="1"/>
    <col min="3077" max="3077" width="11.33203125" style="1" customWidth="1"/>
    <col min="3078" max="3328" width="9.109375" style="1"/>
    <col min="3329" max="3329" width="55.5546875" style="1" customWidth="1"/>
    <col min="3330" max="3330" width="10.44140625" style="1" customWidth="1"/>
    <col min="3331" max="3331" width="9.44140625" style="1" customWidth="1"/>
    <col min="3332" max="3332" width="8.109375" style="1" customWidth="1"/>
    <col min="3333" max="3333" width="11.33203125" style="1" customWidth="1"/>
    <col min="3334" max="3584" width="9.109375" style="1"/>
    <col min="3585" max="3585" width="55.5546875" style="1" customWidth="1"/>
    <col min="3586" max="3586" width="10.44140625" style="1" customWidth="1"/>
    <col min="3587" max="3587" width="9.44140625" style="1" customWidth="1"/>
    <col min="3588" max="3588" width="8.109375" style="1" customWidth="1"/>
    <col min="3589" max="3589" width="11.33203125" style="1" customWidth="1"/>
    <col min="3590" max="3840" width="9.109375" style="1"/>
    <col min="3841" max="3841" width="55.5546875" style="1" customWidth="1"/>
    <col min="3842" max="3842" width="10.44140625" style="1" customWidth="1"/>
    <col min="3843" max="3843" width="9.44140625" style="1" customWidth="1"/>
    <col min="3844" max="3844" width="8.109375" style="1" customWidth="1"/>
    <col min="3845" max="3845" width="11.33203125" style="1" customWidth="1"/>
    <col min="3846" max="4096" width="9.109375" style="1"/>
    <col min="4097" max="4097" width="55.5546875" style="1" customWidth="1"/>
    <col min="4098" max="4098" width="10.44140625" style="1" customWidth="1"/>
    <col min="4099" max="4099" width="9.44140625" style="1" customWidth="1"/>
    <col min="4100" max="4100" width="8.109375" style="1" customWidth="1"/>
    <col min="4101" max="4101" width="11.33203125" style="1" customWidth="1"/>
    <col min="4102" max="4352" width="9.109375" style="1"/>
    <col min="4353" max="4353" width="55.5546875" style="1" customWidth="1"/>
    <col min="4354" max="4354" width="10.44140625" style="1" customWidth="1"/>
    <col min="4355" max="4355" width="9.44140625" style="1" customWidth="1"/>
    <col min="4356" max="4356" width="8.109375" style="1" customWidth="1"/>
    <col min="4357" max="4357" width="11.33203125" style="1" customWidth="1"/>
    <col min="4358" max="4608" width="9.109375" style="1"/>
    <col min="4609" max="4609" width="55.5546875" style="1" customWidth="1"/>
    <col min="4610" max="4610" width="10.44140625" style="1" customWidth="1"/>
    <col min="4611" max="4611" width="9.44140625" style="1" customWidth="1"/>
    <col min="4612" max="4612" width="8.109375" style="1" customWidth="1"/>
    <col min="4613" max="4613" width="11.33203125" style="1" customWidth="1"/>
    <col min="4614" max="4864" width="9.109375" style="1"/>
    <col min="4865" max="4865" width="55.5546875" style="1" customWidth="1"/>
    <col min="4866" max="4866" width="10.44140625" style="1" customWidth="1"/>
    <col min="4867" max="4867" width="9.44140625" style="1" customWidth="1"/>
    <col min="4868" max="4868" width="8.109375" style="1" customWidth="1"/>
    <col min="4869" max="4869" width="11.33203125" style="1" customWidth="1"/>
    <col min="4870" max="5120" width="9.109375" style="1"/>
    <col min="5121" max="5121" width="55.5546875" style="1" customWidth="1"/>
    <col min="5122" max="5122" width="10.44140625" style="1" customWidth="1"/>
    <col min="5123" max="5123" width="9.44140625" style="1" customWidth="1"/>
    <col min="5124" max="5124" width="8.109375" style="1" customWidth="1"/>
    <col min="5125" max="5125" width="11.33203125" style="1" customWidth="1"/>
    <col min="5126" max="5376" width="9.109375" style="1"/>
    <col min="5377" max="5377" width="55.5546875" style="1" customWidth="1"/>
    <col min="5378" max="5378" width="10.44140625" style="1" customWidth="1"/>
    <col min="5379" max="5379" width="9.44140625" style="1" customWidth="1"/>
    <col min="5380" max="5380" width="8.109375" style="1" customWidth="1"/>
    <col min="5381" max="5381" width="11.33203125" style="1" customWidth="1"/>
    <col min="5382" max="5632" width="9.109375" style="1"/>
    <col min="5633" max="5633" width="55.5546875" style="1" customWidth="1"/>
    <col min="5634" max="5634" width="10.44140625" style="1" customWidth="1"/>
    <col min="5635" max="5635" width="9.44140625" style="1" customWidth="1"/>
    <col min="5636" max="5636" width="8.109375" style="1" customWidth="1"/>
    <col min="5637" max="5637" width="11.33203125" style="1" customWidth="1"/>
    <col min="5638" max="5888" width="9.109375" style="1"/>
    <col min="5889" max="5889" width="55.5546875" style="1" customWidth="1"/>
    <col min="5890" max="5890" width="10.44140625" style="1" customWidth="1"/>
    <col min="5891" max="5891" width="9.44140625" style="1" customWidth="1"/>
    <col min="5892" max="5892" width="8.109375" style="1" customWidth="1"/>
    <col min="5893" max="5893" width="11.33203125" style="1" customWidth="1"/>
    <col min="5894" max="6144" width="9.109375" style="1"/>
    <col min="6145" max="6145" width="55.5546875" style="1" customWidth="1"/>
    <col min="6146" max="6146" width="10.44140625" style="1" customWidth="1"/>
    <col min="6147" max="6147" width="9.44140625" style="1" customWidth="1"/>
    <col min="6148" max="6148" width="8.109375" style="1" customWidth="1"/>
    <col min="6149" max="6149" width="11.33203125" style="1" customWidth="1"/>
    <col min="6150" max="6400" width="9.109375" style="1"/>
    <col min="6401" max="6401" width="55.5546875" style="1" customWidth="1"/>
    <col min="6402" max="6402" width="10.44140625" style="1" customWidth="1"/>
    <col min="6403" max="6403" width="9.44140625" style="1" customWidth="1"/>
    <col min="6404" max="6404" width="8.109375" style="1" customWidth="1"/>
    <col min="6405" max="6405" width="11.33203125" style="1" customWidth="1"/>
    <col min="6406" max="6656" width="9.109375" style="1"/>
    <col min="6657" max="6657" width="55.5546875" style="1" customWidth="1"/>
    <col min="6658" max="6658" width="10.44140625" style="1" customWidth="1"/>
    <col min="6659" max="6659" width="9.44140625" style="1" customWidth="1"/>
    <col min="6660" max="6660" width="8.109375" style="1" customWidth="1"/>
    <col min="6661" max="6661" width="11.33203125" style="1" customWidth="1"/>
    <col min="6662" max="6912" width="9.109375" style="1"/>
    <col min="6913" max="6913" width="55.5546875" style="1" customWidth="1"/>
    <col min="6914" max="6914" width="10.44140625" style="1" customWidth="1"/>
    <col min="6915" max="6915" width="9.44140625" style="1" customWidth="1"/>
    <col min="6916" max="6916" width="8.109375" style="1" customWidth="1"/>
    <col min="6917" max="6917" width="11.33203125" style="1" customWidth="1"/>
    <col min="6918" max="7168" width="9.109375" style="1"/>
    <col min="7169" max="7169" width="55.5546875" style="1" customWidth="1"/>
    <col min="7170" max="7170" width="10.44140625" style="1" customWidth="1"/>
    <col min="7171" max="7171" width="9.44140625" style="1" customWidth="1"/>
    <col min="7172" max="7172" width="8.109375" style="1" customWidth="1"/>
    <col min="7173" max="7173" width="11.33203125" style="1" customWidth="1"/>
    <col min="7174" max="7424" width="9.109375" style="1"/>
    <col min="7425" max="7425" width="55.5546875" style="1" customWidth="1"/>
    <col min="7426" max="7426" width="10.44140625" style="1" customWidth="1"/>
    <col min="7427" max="7427" width="9.44140625" style="1" customWidth="1"/>
    <col min="7428" max="7428" width="8.109375" style="1" customWidth="1"/>
    <col min="7429" max="7429" width="11.33203125" style="1" customWidth="1"/>
    <col min="7430" max="7680" width="9.109375" style="1"/>
    <col min="7681" max="7681" width="55.5546875" style="1" customWidth="1"/>
    <col min="7682" max="7682" width="10.44140625" style="1" customWidth="1"/>
    <col min="7683" max="7683" width="9.44140625" style="1" customWidth="1"/>
    <col min="7684" max="7684" width="8.109375" style="1" customWidth="1"/>
    <col min="7685" max="7685" width="11.33203125" style="1" customWidth="1"/>
    <col min="7686" max="7936" width="9.109375" style="1"/>
    <col min="7937" max="7937" width="55.5546875" style="1" customWidth="1"/>
    <col min="7938" max="7938" width="10.44140625" style="1" customWidth="1"/>
    <col min="7939" max="7939" width="9.44140625" style="1" customWidth="1"/>
    <col min="7940" max="7940" width="8.109375" style="1" customWidth="1"/>
    <col min="7941" max="7941" width="11.33203125" style="1" customWidth="1"/>
    <col min="7942" max="8192" width="9.109375" style="1"/>
    <col min="8193" max="8193" width="55.5546875" style="1" customWidth="1"/>
    <col min="8194" max="8194" width="10.44140625" style="1" customWidth="1"/>
    <col min="8195" max="8195" width="9.44140625" style="1" customWidth="1"/>
    <col min="8196" max="8196" width="8.109375" style="1" customWidth="1"/>
    <col min="8197" max="8197" width="11.33203125" style="1" customWidth="1"/>
    <col min="8198" max="8448" width="9.109375" style="1"/>
    <col min="8449" max="8449" width="55.5546875" style="1" customWidth="1"/>
    <col min="8450" max="8450" width="10.44140625" style="1" customWidth="1"/>
    <col min="8451" max="8451" width="9.44140625" style="1" customWidth="1"/>
    <col min="8452" max="8452" width="8.109375" style="1" customWidth="1"/>
    <col min="8453" max="8453" width="11.33203125" style="1" customWidth="1"/>
    <col min="8454" max="8704" width="9.109375" style="1"/>
    <col min="8705" max="8705" width="55.5546875" style="1" customWidth="1"/>
    <col min="8706" max="8706" width="10.44140625" style="1" customWidth="1"/>
    <col min="8707" max="8707" width="9.44140625" style="1" customWidth="1"/>
    <col min="8708" max="8708" width="8.109375" style="1" customWidth="1"/>
    <col min="8709" max="8709" width="11.33203125" style="1" customWidth="1"/>
    <col min="8710" max="8960" width="9.109375" style="1"/>
    <col min="8961" max="8961" width="55.5546875" style="1" customWidth="1"/>
    <col min="8962" max="8962" width="10.44140625" style="1" customWidth="1"/>
    <col min="8963" max="8963" width="9.44140625" style="1" customWidth="1"/>
    <col min="8964" max="8964" width="8.109375" style="1" customWidth="1"/>
    <col min="8965" max="8965" width="11.33203125" style="1" customWidth="1"/>
    <col min="8966" max="9216" width="9.109375" style="1"/>
    <col min="9217" max="9217" width="55.5546875" style="1" customWidth="1"/>
    <col min="9218" max="9218" width="10.44140625" style="1" customWidth="1"/>
    <col min="9219" max="9219" width="9.44140625" style="1" customWidth="1"/>
    <col min="9220" max="9220" width="8.109375" style="1" customWidth="1"/>
    <col min="9221" max="9221" width="11.33203125" style="1" customWidth="1"/>
    <col min="9222" max="9472" width="9.109375" style="1"/>
    <col min="9473" max="9473" width="55.5546875" style="1" customWidth="1"/>
    <col min="9474" max="9474" width="10.44140625" style="1" customWidth="1"/>
    <col min="9475" max="9475" width="9.44140625" style="1" customWidth="1"/>
    <col min="9476" max="9476" width="8.109375" style="1" customWidth="1"/>
    <col min="9477" max="9477" width="11.33203125" style="1" customWidth="1"/>
    <col min="9478" max="9728" width="9.109375" style="1"/>
    <col min="9729" max="9729" width="55.5546875" style="1" customWidth="1"/>
    <col min="9730" max="9730" width="10.44140625" style="1" customWidth="1"/>
    <col min="9731" max="9731" width="9.44140625" style="1" customWidth="1"/>
    <col min="9732" max="9732" width="8.109375" style="1" customWidth="1"/>
    <col min="9733" max="9733" width="11.33203125" style="1" customWidth="1"/>
    <col min="9734" max="9984" width="9.109375" style="1"/>
    <col min="9985" max="9985" width="55.5546875" style="1" customWidth="1"/>
    <col min="9986" max="9986" width="10.44140625" style="1" customWidth="1"/>
    <col min="9987" max="9987" width="9.44140625" style="1" customWidth="1"/>
    <col min="9988" max="9988" width="8.109375" style="1" customWidth="1"/>
    <col min="9989" max="9989" width="11.33203125" style="1" customWidth="1"/>
    <col min="9990" max="10240" width="9.109375" style="1"/>
    <col min="10241" max="10241" width="55.5546875" style="1" customWidth="1"/>
    <col min="10242" max="10242" width="10.44140625" style="1" customWidth="1"/>
    <col min="10243" max="10243" width="9.44140625" style="1" customWidth="1"/>
    <col min="10244" max="10244" width="8.109375" style="1" customWidth="1"/>
    <col min="10245" max="10245" width="11.33203125" style="1" customWidth="1"/>
    <col min="10246" max="10496" width="9.109375" style="1"/>
    <col min="10497" max="10497" width="55.5546875" style="1" customWidth="1"/>
    <col min="10498" max="10498" width="10.44140625" style="1" customWidth="1"/>
    <col min="10499" max="10499" width="9.44140625" style="1" customWidth="1"/>
    <col min="10500" max="10500" width="8.109375" style="1" customWidth="1"/>
    <col min="10501" max="10501" width="11.33203125" style="1" customWidth="1"/>
    <col min="10502" max="10752" width="9.109375" style="1"/>
    <col min="10753" max="10753" width="55.5546875" style="1" customWidth="1"/>
    <col min="10754" max="10754" width="10.44140625" style="1" customWidth="1"/>
    <col min="10755" max="10755" width="9.44140625" style="1" customWidth="1"/>
    <col min="10756" max="10756" width="8.109375" style="1" customWidth="1"/>
    <col min="10757" max="10757" width="11.33203125" style="1" customWidth="1"/>
    <col min="10758" max="11008" width="9.109375" style="1"/>
    <col min="11009" max="11009" width="55.5546875" style="1" customWidth="1"/>
    <col min="11010" max="11010" width="10.44140625" style="1" customWidth="1"/>
    <col min="11011" max="11011" width="9.44140625" style="1" customWidth="1"/>
    <col min="11012" max="11012" width="8.109375" style="1" customWidth="1"/>
    <col min="11013" max="11013" width="11.33203125" style="1" customWidth="1"/>
    <col min="11014" max="11264" width="9.109375" style="1"/>
    <col min="11265" max="11265" width="55.5546875" style="1" customWidth="1"/>
    <col min="11266" max="11266" width="10.44140625" style="1" customWidth="1"/>
    <col min="11267" max="11267" width="9.44140625" style="1" customWidth="1"/>
    <col min="11268" max="11268" width="8.109375" style="1" customWidth="1"/>
    <col min="11269" max="11269" width="11.33203125" style="1" customWidth="1"/>
    <col min="11270" max="11520" width="9.109375" style="1"/>
    <col min="11521" max="11521" width="55.5546875" style="1" customWidth="1"/>
    <col min="11522" max="11522" width="10.44140625" style="1" customWidth="1"/>
    <col min="11523" max="11523" width="9.44140625" style="1" customWidth="1"/>
    <col min="11524" max="11524" width="8.109375" style="1" customWidth="1"/>
    <col min="11525" max="11525" width="11.33203125" style="1" customWidth="1"/>
    <col min="11526" max="11776" width="9.109375" style="1"/>
    <col min="11777" max="11777" width="55.5546875" style="1" customWidth="1"/>
    <col min="11778" max="11778" width="10.44140625" style="1" customWidth="1"/>
    <col min="11779" max="11779" width="9.44140625" style="1" customWidth="1"/>
    <col min="11780" max="11780" width="8.109375" style="1" customWidth="1"/>
    <col min="11781" max="11781" width="11.33203125" style="1" customWidth="1"/>
    <col min="11782" max="12032" width="9.109375" style="1"/>
    <col min="12033" max="12033" width="55.5546875" style="1" customWidth="1"/>
    <col min="12034" max="12034" width="10.44140625" style="1" customWidth="1"/>
    <col min="12035" max="12035" width="9.44140625" style="1" customWidth="1"/>
    <col min="12036" max="12036" width="8.109375" style="1" customWidth="1"/>
    <col min="12037" max="12037" width="11.33203125" style="1" customWidth="1"/>
    <col min="12038" max="12288" width="9.109375" style="1"/>
    <col min="12289" max="12289" width="55.5546875" style="1" customWidth="1"/>
    <col min="12290" max="12290" width="10.44140625" style="1" customWidth="1"/>
    <col min="12291" max="12291" width="9.44140625" style="1" customWidth="1"/>
    <col min="12292" max="12292" width="8.109375" style="1" customWidth="1"/>
    <col min="12293" max="12293" width="11.33203125" style="1" customWidth="1"/>
    <col min="12294" max="12544" width="9.109375" style="1"/>
    <col min="12545" max="12545" width="55.5546875" style="1" customWidth="1"/>
    <col min="12546" max="12546" width="10.44140625" style="1" customWidth="1"/>
    <col min="12547" max="12547" width="9.44140625" style="1" customWidth="1"/>
    <col min="12548" max="12548" width="8.109375" style="1" customWidth="1"/>
    <col min="12549" max="12549" width="11.33203125" style="1" customWidth="1"/>
    <col min="12550" max="12800" width="9.109375" style="1"/>
    <col min="12801" max="12801" width="55.5546875" style="1" customWidth="1"/>
    <col min="12802" max="12802" width="10.44140625" style="1" customWidth="1"/>
    <col min="12803" max="12803" width="9.44140625" style="1" customWidth="1"/>
    <col min="12804" max="12804" width="8.109375" style="1" customWidth="1"/>
    <col min="12805" max="12805" width="11.33203125" style="1" customWidth="1"/>
    <col min="12806" max="13056" width="9.109375" style="1"/>
    <col min="13057" max="13057" width="55.5546875" style="1" customWidth="1"/>
    <col min="13058" max="13058" width="10.44140625" style="1" customWidth="1"/>
    <col min="13059" max="13059" width="9.44140625" style="1" customWidth="1"/>
    <col min="13060" max="13060" width="8.109375" style="1" customWidth="1"/>
    <col min="13061" max="13061" width="11.33203125" style="1" customWidth="1"/>
    <col min="13062" max="13312" width="9.109375" style="1"/>
    <col min="13313" max="13313" width="55.5546875" style="1" customWidth="1"/>
    <col min="13314" max="13314" width="10.44140625" style="1" customWidth="1"/>
    <col min="13315" max="13315" width="9.44140625" style="1" customWidth="1"/>
    <col min="13316" max="13316" width="8.109375" style="1" customWidth="1"/>
    <col min="13317" max="13317" width="11.33203125" style="1" customWidth="1"/>
    <col min="13318" max="13568" width="9.109375" style="1"/>
    <col min="13569" max="13569" width="55.5546875" style="1" customWidth="1"/>
    <col min="13570" max="13570" width="10.44140625" style="1" customWidth="1"/>
    <col min="13571" max="13571" width="9.44140625" style="1" customWidth="1"/>
    <col min="13572" max="13572" width="8.109375" style="1" customWidth="1"/>
    <col min="13573" max="13573" width="11.33203125" style="1" customWidth="1"/>
    <col min="13574" max="13824" width="9.109375" style="1"/>
    <col min="13825" max="13825" width="55.5546875" style="1" customWidth="1"/>
    <col min="13826" max="13826" width="10.44140625" style="1" customWidth="1"/>
    <col min="13827" max="13827" width="9.44140625" style="1" customWidth="1"/>
    <col min="13828" max="13828" width="8.109375" style="1" customWidth="1"/>
    <col min="13829" max="13829" width="11.33203125" style="1" customWidth="1"/>
    <col min="13830" max="14080" width="9.109375" style="1"/>
    <col min="14081" max="14081" width="55.5546875" style="1" customWidth="1"/>
    <col min="14082" max="14082" width="10.44140625" style="1" customWidth="1"/>
    <col min="14083" max="14083" width="9.44140625" style="1" customWidth="1"/>
    <col min="14084" max="14084" width="8.109375" style="1" customWidth="1"/>
    <col min="14085" max="14085" width="11.33203125" style="1" customWidth="1"/>
    <col min="14086" max="14336" width="9.109375" style="1"/>
    <col min="14337" max="14337" width="55.5546875" style="1" customWidth="1"/>
    <col min="14338" max="14338" width="10.44140625" style="1" customWidth="1"/>
    <col min="14339" max="14339" width="9.44140625" style="1" customWidth="1"/>
    <col min="14340" max="14340" width="8.109375" style="1" customWidth="1"/>
    <col min="14341" max="14341" width="11.33203125" style="1" customWidth="1"/>
    <col min="14342" max="14592" width="9.109375" style="1"/>
    <col min="14593" max="14593" width="55.5546875" style="1" customWidth="1"/>
    <col min="14594" max="14594" width="10.44140625" style="1" customWidth="1"/>
    <col min="14595" max="14595" width="9.44140625" style="1" customWidth="1"/>
    <col min="14596" max="14596" width="8.109375" style="1" customWidth="1"/>
    <col min="14597" max="14597" width="11.33203125" style="1" customWidth="1"/>
    <col min="14598" max="14848" width="9.109375" style="1"/>
    <col min="14849" max="14849" width="55.5546875" style="1" customWidth="1"/>
    <col min="14850" max="14850" width="10.44140625" style="1" customWidth="1"/>
    <col min="14851" max="14851" width="9.44140625" style="1" customWidth="1"/>
    <col min="14852" max="14852" width="8.109375" style="1" customWidth="1"/>
    <col min="14853" max="14853" width="11.33203125" style="1" customWidth="1"/>
    <col min="14854" max="15104" width="9.109375" style="1"/>
    <col min="15105" max="15105" width="55.5546875" style="1" customWidth="1"/>
    <col min="15106" max="15106" width="10.44140625" style="1" customWidth="1"/>
    <col min="15107" max="15107" width="9.44140625" style="1" customWidth="1"/>
    <col min="15108" max="15108" width="8.109375" style="1" customWidth="1"/>
    <col min="15109" max="15109" width="11.33203125" style="1" customWidth="1"/>
    <col min="15110" max="15360" width="9.109375" style="1"/>
    <col min="15361" max="15361" width="55.5546875" style="1" customWidth="1"/>
    <col min="15362" max="15362" width="10.44140625" style="1" customWidth="1"/>
    <col min="15363" max="15363" width="9.44140625" style="1" customWidth="1"/>
    <col min="15364" max="15364" width="8.109375" style="1" customWidth="1"/>
    <col min="15365" max="15365" width="11.33203125" style="1" customWidth="1"/>
    <col min="15366" max="15616" width="9.109375" style="1"/>
    <col min="15617" max="15617" width="55.5546875" style="1" customWidth="1"/>
    <col min="15618" max="15618" width="10.44140625" style="1" customWidth="1"/>
    <col min="15619" max="15619" width="9.44140625" style="1" customWidth="1"/>
    <col min="15620" max="15620" width="8.109375" style="1" customWidth="1"/>
    <col min="15621" max="15621" width="11.33203125" style="1" customWidth="1"/>
    <col min="15622" max="15872" width="9.109375" style="1"/>
    <col min="15873" max="15873" width="55.5546875" style="1" customWidth="1"/>
    <col min="15874" max="15874" width="10.44140625" style="1" customWidth="1"/>
    <col min="15875" max="15875" width="9.44140625" style="1" customWidth="1"/>
    <col min="15876" max="15876" width="8.109375" style="1" customWidth="1"/>
    <col min="15877" max="15877" width="11.33203125" style="1" customWidth="1"/>
    <col min="15878" max="16128" width="9.109375" style="1"/>
    <col min="16129" max="16129" width="55.5546875" style="1" customWidth="1"/>
    <col min="16130" max="16130" width="10.44140625" style="1" customWidth="1"/>
    <col min="16131" max="16131" width="9.44140625" style="1" customWidth="1"/>
    <col min="16132" max="16132" width="8.109375" style="1" customWidth="1"/>
    <col min="16133" max="16133" width="11.33203125" style="1" customWidth="1"/>
    <col min="16134" max="16384" width="9.109375" style="1"/>
  </cols>
  <sheetData>
    <row r="1" spans="1:7" ht="27.6" x14ac:dyDescent="0.45">
      <c r="A1" s="288" t="s">
        <v>209</v>
      </c>
      <c r="B1" s="288"/>
      <c r="C1" s="288"/>
      <c r="D1" s="288"/>
      <c r="E1" s="288"/>
    </row>
    <row r="2" spans="1:7" ht="31.5" customHeight="1" x14ac:dyDescent="0.25">
      <c r="A2" s="291" t="s">
        <v>238</v>
      </c>
      <c r="B2" s="291"/>
      <c r="C2" s="291"/>
      <c r="D2" s="291"/>
      <c r="E2" s="291"/>
    </row>
    <row r="3" spans="1:7" ht="13.5" customHeight="1" x14ac:dyDescent="0.25">
      <c r="A3" s="285" t="s">
        <v>0</v>
      </c>
      <c r="B3" s="285" t="s">
        <v>82</v>
      </c>
      <c r="C3" s="285" t="s">
        <v>123</v>
      </c>
      <c r="D3" s="287" t="s">
        <v>1</v>
      </c>
      <c r="E3" s="287"/>
    </row>
    <row r="4" spans="1:7" ht="34.5" customHeight="1" x14ac:dyDescent="0.25">
      <c r="A4" s="286"/>
      <c r="B4" s="286"/>
      <c r="C4" s="286"/>
      <c r="D4" s="149" t="s">
        <v>2</v>
      </c>
      <c r="E4" s="150" t="s">
        <v>3</v>
      </c>
      <c r="F4" s="2"/>
    </row>
    <row r="5" spans="1:7" ht="21.75" customHeight="1" x14ac:dyDescent="0.25">
      <c r="A5" s="140" t="s">
        <v>173</v>
      </c>
      <c r="B5" s="160">
        <v>39.1</v>
      </c>
      <c r="C5" s="160">
        <v>37.6</v>
      </c>
      <c r="D5" s="141">
        <f>C5/B5*100</f>
        <v>96.163682864450124</v>
      </c>
      <c r="E5" s="161">
        <f>C5-B5</f>
        <v>-1.5</v>
      </c>
      <c r="F5" s="2"/>
    </row>
    <row r="6" spans="1:7" ht="19.5" customHeight="1" x14ac:dyDescent="0.25">
      <c r="A6" s="190" t="s">
        <v>174</v>
      </c>
      <c r="B6" s="162">
        <v>25.6</v>
      </c>
      <c r="C6" s="162">
        <v>25.3</v>
      </c>
      <c r="D6" s="141">
        <v>99</v>
      </c>
      <c r="E6" s="161">
        <f t="shared" ref="E6:E8" si="0">C6-B6</f>
        <v>-0.30000000000000071</v>
      </c>
      <c r="F6" s="146"/>
      <c r="G6" s="146"/>
    </row>
    <row r="7" spans="1:7" ht="33.75" customHeight="1" x14ac:dyDescent="0.25">
      <c r="A7" s="191" t="s">
        <v>175</v>
      </c>
      <c r="B7" s="160">
        <v>26.1</v>
      </c>
      <c r="C7" s="163">
        <v>27.2</v>
      </c>
      <c r="D7" s="141">
        <v>104.4</v>
      </c>
      <c r="E7" s="161">
        <f t="shared" si="0"/>
        <v>1.0999999999999979</v>
      </c>
      <c r="F7" s="146"/>
      <c r="G7" s="146"/>
    </row>
    <row r="8" spans="1:7" ht="18.75" customHeight="1" x14ac:dyDescent="0.25">
      <c r="A8" s="192" t="s">
        <v>176</v>
      </c>
      <c r="B8" s="164">
        <v>11.3</v>
      </c>
      <c r="C8" s="165">
        <v>12.9</v>
      </c>
      <c r="D8" s="141">
        <v>114.1</v>
      </c>
      <c r="E8" s="161">
        <f t="shared" si="0"/>
        <v>1.5999999999999996</v>
      </c>
      <c r="F8" s="151"/>
      <c r="G8" s="138"/>
    </row>
    <row r="9" spans="1:7" ht="36" customHeight="1" x14ac:dyDescent="0.25">
      <c r="A9" s="192" t="s">
        <v>177</v>
      </c>
      <c r="B9" s="166">
        <v>43.3</v>
      </c>
      <c r="C9" s="166">
        <v>47.4</v>
      </c>
      <c r="D9" s="277" t="s">
        <v>250</v>
      </c>
      <c r="E9" s="278"/>
      <c r="F9" s="3"/>
      <c r="G9" s="4"/>
    </row>
    <row r="10" spans="1:7" ht="39.75" customHeight="1" x14ac:dyDescent="0.25">
      <c r="A10" s="193" t="s">
        <v>178</v>
      </c>
      <c r="B10" s="171" t="s">
        <v>240</v>
      </c>
      <c r="C10" s="171" t="s">
        <v>204</v>
      </c>
      <c r="D10" s="141">
        <v>95.9</v>
      </c>
      <c r="E10" s="142" t="s">
        <v>251</v>
      </c>
      <c r="F10" s="5"/>
      <c r="G10" s="4"/>
    </row>
    <row r="11" spans="1:7" ht="36.6" customHeight="1" x14ac:dyDescent="0.25">
      <c r="A11" s="194" t="s">
        <v>179</v>
      </c>
      <c r="B11" s="172" t="s">
        <v>241</v>
      </c>
      <c r="C11" s="172" t="s">
        <v>246</v>
      </c>
      <c r="D11" s="141">
        <v>109.3</v>
      </c>
      <c r="E11" s="142" t="s">
        <v>252</v>
      </c>
      <c r="F11" s="139"/>
      <c r="G11" s="4"/>
    </row>
    <row r="12" spans="1:7" ht="36" customHeight="1" x14ac:dyDescent="0.25">
      <c r="A12" s="195" t="s">
        <v>180</v>
      </c>
      <c r="B12" s="172" t="s">
        <v>242</v>
      </c>
      <c r="C12" s="172" t="s">
        <v>159</v>
      </c>
      <c r="D12" s="141">
        <v>70.3</v>
      </c>
      <c r="E12" s="142" t="s">
        <v>253</v>
      </c>
      <c r="F12" s="139"/>
      <c r="G12" s="4"/>
    </row>
    <row r="13" spans="1:7" ht="21" hidden="1" customHeight="1" x14ac:dyDescent="0.25">
      <c r="A13" s="167" t="s">
        <v>146</v>
      </c>
      <c r="B13" s="160">
        <v>38.9</v>
      </c>
      <c r="C13" s="160">
        <v>39.799999999999997</v>
      </c>
      <c r="D13" s="284" t="s">
        <v>164</v>
      </c>
      <c r="E13" s="284"/>
      <c r="F13" s="139"/>
      <c r="G13" s="4"/>
    </row>
    <row r="14" spans="1:7" ht="36" customHeight="1" x14ac:dyDescent="0.25">
      <c r="A14" s="195" t="s">
        <v>181</v>
      </c>
      <c r="B14" s="163">
        <v>4.5999999999999996</v>
      </c>
      <c r="C14" s="160">
        <v>4.5</v>
      </c>
      <c r="D14" s="141">
        <v>98.3</v>
      </c>
      <c r="E14" s="142" t="s">
        <v>254</v>
      </c>
      <c r="F14" s="139"/>
      <c r="G14" s="138"/>
    </row>
    <row r="15" spans="1:7" ht="18.75" hidden="1" customHeight="1" x14ac:dyDescent="0.25">
      <c r="A15" s="167" t="s">
        <v>147</v>
      </c>
      <c r="B15" s="163">
        <v>91.2</v>
      </c>
      <c r="C15" s="160">
        <v>91.5</v>
      </c>
      <c r="D15" s="284" t="s">
        <v>165</v>
      </c>
      <c r="E15" s="284"/>
      <c r="F15" s="139"/>
      <c r="G15" s="138"/>
    </row>
    <row r="16" spans="1:7" ht="18.75" customHeight="1" x14ac:dyDescent="0.25">
      <c r="A16" s="196" t="s">
        <v>182</v>
      </c>
      <c r="B16" s="143" t="s">
        <v>243</v>
      </c>
      <c r="C16" s="172" t="s">
        <v>162</v>
      </c>
      <c r="D16" s="141">
        <v>146.80000000000001</v>
      </c>
      <c r="E16" s="142" t="s">
        <v>255</v>
      </c>
    </row>
    <row r="17" spans="1:11" ht="30" hidden="1" customHeight="1" x14ac:dyDescent="0.25">
      <c r="A17" s="167" t="s">
        <v>148</v>
      </c>
      <c r="B17" s="163">
        <v>83.3</v>
      </c>
      <c r="C17" s="160">
        <v>73.900000000000006</v>
      </c>
      <c r="D17" s="284" t="s">
        <v>166</v>
      </c>
      <c r="E17" s="284"/>
    </row>
    <row r="18" spans="1:11" ht="24" customHeight="1" x14ac:dyDescent="0.25">
      <c r="A18" s="197" t="s">
        <v>183</v>
      </c>
      <c r="B18" s="143" t="s">
        <v>161</v>
      </c>
      <c r="C18" s="172" t="s">
        <v>163</v>
      </c>
      <c r="D18" s="141" t="s">
        <v>155</v>
      </c>
      <c r="E18" s="142" t="s">
        <v>160</v>
      </c>
    </row>
    <row r="19" spans="1:11" ht="32.25" customHeight="1" x14ac:dyDescent="0.25">
      <c r="A19" s="198" t="s">
        <v>184</v>
      </c>
      <c r="B19" s="163">
        <v>8.5</v>
      </c>
      <c r="C19" s="185">
        <v>8.1</v>
      </c>
      <c r="D19" s="141">
        <v>95</v>
      </c>
      <c r="E19" s="142" t="s">
        <v>256</v>
      </c>
    </row>
    <row r="20" spans="1:11" ht="22.5" hidden="1" customHeight="1" x14ac:dyDescent="0.25">
      <c r="A20" s="168" t="s">
        <v>149</v>
      </c>
      <c r="B20" s="163">
        <v>7.5</v>
      </c>
      <c r="C20" s="185">
        <v>7.1</v>
      </c>
      <c r="D20" s="141">
        <v>95.3</v>
      </c>
      <c r="E20" s="142" t="s">
        <v>167</v>
      </c>
    </row>
    <row r="21" spans="1:11" ht="33.75" customHeight="1" x14ac:dyDescent="0.25">
      <c r="A21" s="195" t="s">
        <v>189</v>
      </c>
      <c r="B21" s="163">
        <v>147.1</v>
      </c>
      <c r="C21" s="185">
        <v>133.80000000000001</v>
      </c>
      <c r="D21" s="141">
        <v>91</v>
      </c>
      <c r="E21" s="161">
        <f t="shared" ref="E21:E24" si="1">C21-B21</f>
        <v>-13.299999999999983</v>
      </c>
      <c r="F21" s="145"/>
      <c r="G21" s="146"/>
      <c r="H21" s="146"/>
      <c r="I21" s="146"/>
    </row>
    <row r="22" spans="1:11" ht="22.5" hidden="1" customHeight="1" x14ac:dyDescent="0.25">
      <c r="A22" s="174" t="s">
        <v>149</v>
      </c>
      <c r="B22" s="163">
        <v>30.6</v>
      </c>
      <c r="C22" s="185">
        <v>28.5</v>
      </c>
      <c r="D22" s="141">
        <f t="shared" ref="D22" si="2">C22/B22*100</f>
        <v>93.137254901960773</v>
      </c>
      <c r="E22" s="161">
        <f t="shared" si="1"/>
        <v>-2.1000000000000014</v>
      </c>
      <c r="F22" s="145"/>
      <c r="G22" s="146"/>
      <c r="H22" s="146"/>
      <c r="I22" s="146"/>
    </row>
    <row r="23" spans="1:11" s="2" customFormat="1" ht="24" customHeight="1" x14ac:dyDescent="0.25">
      <c r="A23" s="195" t="s">
        <v>185</v>
      </c>
      <c r="B23" s="163">
        <v>33</v>
      </c>
      <c r="C23" s="185">
        <v>32.5</v>
      </c>
      <c r="D23" s="141">
        <v>98.6</v>
      </c>
      <c r="E23" s="161">
        <f t="shared" si="1"/>
        <v>-0.5</v>
      </c>
      <c r="F23" s="145"/>
      <c r="G23" s="145"/>
      <c r="H23" s="145"/>
      <c r="I23" s="145"/>
    </row>
    <row r="24" spans="1:11" s="2" customFormat="1" ht="24" hidden="1" customHeight="1" x14ac:dyDescent="0.25">
      <c r="A24" s="174" t="s">
        <v>150</v>
      </c>
      <c r="B24" s="163">
        <v>1.8</v>
      </c>
      <c r="C24" s="185">
        <v>1.3</v>
      </c>
      <c r="D24" s="141">
        <v>68.400000000000006</v>
      </c>
      <c r="E24" s="161">
        <f t="shared" si="1"/>
        <v>-0.5</v>
      </c>
      <c r="F24" s="145"/>
      <c r="G24" s="145"/>
      <c r="H24" s="145"/>
      <c r="I24" s="145"/>
    </row>
    <row r="25" spans="1:11" s="2" customFormat="1" ht="36" hidden="1" customHeight="1" x14ac:dyDescent="0.25">
      <c r="A25" s="174" t="s">
        <v>151</v>
      </c>
      <c r="B25" s="163">
        <v>30.5</v>
      </c>
      <c r="C25" s="185">
        <v>28.5</v>
      </c>
      <c r="D25" s="284" t="s">
        <v>168</v>
      </c>
      <c r="E25" s="284"/>
      <c r="F25" s="145"/>
      <c r="G25" s="145"/>
      <c r="H25" s="145"/>
      <c r="I25" s="145"/>
    </row>
    <row r="26" spans="1:11" ht="34.5" customHeight="1" x14ac:dyDescent="0.25">
      <c r="A26" s="199" t="s">
        <v>186</v>
      </c>
      <c r="B26" s="160">
        <v>7.6</v>
      </c>
      <c r="C26" s="160">
        <v>7.9</v>
      </c>
      <c r="D26" s="141">
        <v>104.1</v>
      </c>
      <c r="E26" s="161">
        <f t="shared" ref="E26" si="3">C26-B26</f>
        <v>0.30000000000000071</v>
      </c>
      <c r="F26" s="147"/>
      <c r="G26" s="146"/>
      <c r="H26" s="146"/>
      <c r="I26" s="146"/>
    </row>
    <row r="27" spans="1:11" ht="18" customHeight="1" x14ac:dyDescent="0.25">
      <c r="A27" s="198" t="s">
        <v>187</v>
      </c>
      <c r="B27" s="163">
        <v>42</v>
      </c>
      <c r="C27" s="163">
        <v>46.8</v>
      </c>
      <c r="D27" s="141">
        <v>111.3</v>
      </c>
      <c r="E27" s="161">
        <v>4.7</v>
      </c>
      <c r="F27" s="148"/>
      <c r="G27" s="146"/>
      <c r="H27" s="146"/>
      <c r="I27" s="146"/>
    </row>
    <row r="28" spans="1:11" ht="18" x14ac:dyDescent="0.25">
      <c r="A28" s="200" t="s">
        <v>188</v>
      </c>
      <c r="B28" s="186">
        <v>37.4</v>
      </c>
      <c r="C28" s="186">
        <v>41.8</v>
      </c>
      <c r="D28" s="141">
        <v>111.9</v>
      </c>
      <c r="E28" s="161">
        <f t="shared" ref="E28:E29" si="4">C28-B28</f>
        <v>4.3999999999999986</v>
      </c>
      <c r="F28" s="148"/>
      <c r="G28" s="146"/>
      <c r="H28" s="146"/>
      <c r="I28" s="146"/>
      <c r="K28" s="6"/>
    </row>
    <row r="29" spans="1:11" ht="16.8" hidden="1" x14ac:dyDescent="0.25">
      <c r="A29" s="184" t="s">
        <v>152</v>
      </c>
      <c r="B29" s="187">
        <v>19</v>
      </c>
      <c r="C29" s="187">
        <v>19.100000000000001</v>
      </c>
      <c r="D29" s="141">
        <v>100.8</v>
      </c>
      <c r="E29" s="161">
        <f t="shared" si="4"/>
        <v>0.10000000000000142</v>
      </c>
      <c r="F29" s="148"/>
      <c r="G29" s="146"/>
      <c r="H29" s="146"/>
      <c r="I29" s="146"/>
      <c r="K29" s="6"/>
    </row>
    <row r="30" spans="1:11" ht="16.8" hidden="1" x14ac:dyDescent="0.25">
      <c r="A30" s="167" t="s">
        <v>153</v>
      </c>
      <c r="B30" s="188">
        <v>51.2</v>
      </c>
      <c r="C30" s="188">
        <v>45.3</v>
      </c>
      <c r="D30" s="284" t="s">
        <v>169</v>
      </c>
      <c r="E30" s="284"/>
      <c r="F30" s="148"/>
      <c r="G30" s="146"/>
      <c r="H30" s="146"/>
      <c r="I30" s="146"/>
      <c r="K30" s="6"/>
    </row>
    <row r="31" spans="1:11" ht="16.5" customHeight="1" x14ac:dyDescent="0.25">
      <c r="A31" s="279"/>
      <c r="B31" s="279"/>
      <c r="C31" s="279"/>
      <c r="D31" s="279"/>
      <c r="E31" s="279"/>
      <c r="F31" s="148"/>
      <c r="G31" s="146"/>
      <c r="H31" s="146"/>
      <c r="I31" s="146"/>
    </row>
    <row r="32" spans="1:11" ht="9" customHeight="1" x14ac:dyDescent="0.25">
      <c r="A32" s="280"/>
      <c r="B32" s="280"/>
      <c r="C32" s="280"/>
      <c r="D32" s="280"/>
      <c r="E32" s="280"/>
      <c r="F32" s="146"/>
      <c r="G32" s="146"/>
      <c r="H32" s="146"/>
      <c r="I32" s="146"/>
    </row>
    <row r="33" spans="1:8" ht="15" customHeight="1" x14ac:dyDescent="0.25">
      <c r="A33" s="281" t="s">
        <v>0</v>
      </c>
      <c r="B33" s="281" t="s">
        <v>244</v>
      </c>
      <c r="C33" s="281" t="s">
        <v>247</v>
      </c>
      <c r="D33" s="282" t="s">
        <v>1</v>
      </c>
      <c r="E33" s="283"/>
    </row>
    <row r="34" spans="1:8" ht="33" customHeight="1" x14ac:dyDescent="0.25">
      <c r="A34" s="281"/>
      <c r="B34" s="281"/>
      <c r="C34" s="281"/>
      <c r="D34" s="169" t="s">
        <v>2</v>
      </c>
      <c r="E34" s="170" t="s">
        <v>4</v>
      </c>
    </row>
    <row r="35" spans="1:8" ht="21.75" customHeight="1" x14ac:dyDescent="0.25">
      <c r="A35" s="140" t="s">
        <v>144</v>
      </c>
      <c r="B35" s="163">
        <v>12.3</v>
      </c>
      <c r="C35" s="160">
        <v>12.6</v>
      </c>
      <c r="D35" s="141">
        <v>102.5</v>
      </c>
      <c r="E35" s="161" t="s">
        <v>257</v>
      </c>
    </row>
    <row r="36" spans="1:8" ht="36" customHeight="1" x14ac:dyDescent="0.4">
      <c r="A36" s="140" t="s">
        <v>145</v>
      </c>
      <c r="B36" s="143" t="s">
        <v>245</v>
      </c>
      <c r="C36" s="171" t="s">
        <v>248</v>
      </c>
      <c r="D36" s="141">
        <v>104.7</v>
      </c>
      <c r="E36" s="142" t="s">
        <v>258</v>
      </c>
      <c r="G36" s="7"/>
      <c r="H36" s="7"/>
    </row>
    <row r="37" spans="1:8" ht="18" customHeight="1" x14ac:dyDescent="0.25">
      <c r="A37" s="140" t="s">
        <v>190</v>
      </c>
      <c r="B37" s="143">
        <v>3632</v>
      </c>
      <c r="C37" s="172">
        <v>4517</v>
      </c>
      <c r="D37" s="141">
        <v>124.4</v>
      </c>
      <c r="E37" s="178">
        <f t="shared" ref="E37" si="5">C37-B37</f>
        <v>885</v>
      </c>
    </row>
    <row r="38" spans="1:8" s="2" customFormat="1" ht="18.75" customHeight="1" x14ac:dyDescent="0.25">
      <c r="A38" s="140" t="s">
        <v>191</v>
      </c>
      <c r="B38" s="163">
        <v>5</v>
      </c>
      <c r="C38" s="171" t="s">
        <v>249</v>
      </c>
      <c r="D38" s="141">
        <v>90.4</v>
      </c>
      <c r="E38" s="142" t="s">
        <v>259</v>
      </c>
    </row>
    <row r="39" spans="1:8" ht="21" hidden="1" customHeight="1" x14ac:dyDescent="0.25">
      <c r="A39" s="140" t="s">
        <v>154</v>
      </c>
      <c r="B39" s="163" t="s">
        <v>122</v>
      </c>
      <c r="C39" s="189" t="s">
        <v>157</v>
      </c>
      <c r="D39" s="141" t="s">
        <v>122</v>
      </c>
      <c r="E39" s="173" t="s">
        <v>122</v>
      </c>
    </row>
    <row r="40" spans="1:8" s="2" customFormat="1" ht="16.8" x14ac:dyDescent="0.25">
      <c r="A40" s="140" t="s">
        <v>192</v>
      </c>
      <c r="B40" s="143">
        <v>6683</v>
      </c>
      <c r="C40" s="143">
        <v>7266</v>
      </c>
      <c r="D40" s="141">
        <v>108.8</v>
      </c>
      <c r="E40" s="142" t="s">
        <v>260</v>
      </c>
    </row>
    <row r="41" spans="1:8" ht="18.75" customHeight="1" x14ac:dyDescent="0.25">
      <c r="A41" s="140" t="s">
        <v>193</v>
      </c>
      <c r="B41" s="144">
        <v>2</v>
      </c>
      <c r="C41" s="144">
        <v>3</v>
      </c>
      <c r="D41" s="289"/>
      <c r="E41" s="290"/>
    </row>
    <row r="42" spans="1:8" ht="29.25" customHeight="1" x14ac:dyDescent="0.25">
      <c r="A42" s="276"/>
      <c r="B42" s="276"/>
      <c r="C42" s="276"/>
      <c r="D42" s="276"/>
      <c r="E42" s="276"/>
    </row>
    <row r="43" spans="1:8" ht="33" customHeight="1" x14ac:dyDescent="0.25"/>
  </sheetData>
  <mergeCells count="19">
    <mergeCell ref="B3:B4"/>
    <mergeCell ref="C3:C4"/>
    <mergeCell ref="D3:E3"/>
    <mergeCell ref="A1:E1"/>
    <mergeCell ref="D41:E41"/>
    <mergeCell ref="A2:E2"/>
    <mergeCell ref="A3:A4"/>
    <mergeCell ref="A42:E42"/>
    <mergeCell ref="D9:E9"/>
    <mergeCell ref="A31:E32"/>
    <mergeCell ref="A33:A34"/>
    <mergeCell ref="B33:B34"/>
    <mergeCell ref="C33:C34"/>
    <mergeCell ref="D33:E33"/>
    <mergeCell ref="D13:E13"/>
    <mergeCell ref="D15:E15"/>
    <mergeCell ref="D17:E17"/>
    <mergeCell ref="D25:E25"/>
    <mergeCell ref="D30:E30"/>
  </mergeCells>
  <printOptions horizontalCentered="1"/>
  <pageMargins left="0.59055118110236227" right="0" top="0.39370078740157483" bottom="0" header="0" footer="0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45"/>
  <sheetViews>
    <sheetView view="pageBreakPreview" topLeftCell="J1" zoomScale="91" zoomScaleNormal="66" zoomScaleSheetLayoutView="91" workbookViewId="0">
      <selection activeCell="BX9" sqref="BX9"/>
    </sheetView>
  </sheetViews>
  <sheetFormatPr defaultRowHeight="13.2" x14ac:dyDescent="0.25"/>
  <cols>
    <col min="1" max="1" width="33.6640625" style="68" customWidth="1"/>
    <col min="2" max="2" width="10.109375" style="68" customWidth="1"/>
    <col min="3" max="3" width="7.5546875" style="68" customWidth="1"/>
    <col min="4" max="4" width="9.6640625" style="68" customWidth="1"/>
    <col min="5" max="5" width="5.5546875" style="68" customWidth="1"/>
    <col min="6" max="7" width="8.88671875" style="68" customWidth="1"/>
    <col min="8" max="8" width="6" style="68" customWidth="1"/>
    <col min="9" max="9" width="8.109375" style="68" customWidth="1"/>
    <col min="10" max="10" width="8.88671875" style="68" customWidth="1"/>
    <col min="11" max="11" width="8.33203125" style="68" customWidth="1"/>
    <col min="12" max="12" width="6.44140625" style="68" customWidth="1"/>
    <col min="13" max="13" width="7.88671875" style="68" customWidth="1"/>
    <col min="14" max="14" width="8.6640625" style="68" customWidth="1"/>
    <col min="15" max="15" width="8.88671875" style="68" customWidth="1"/>
    <col min="16" max="16" width="7.44140625" style="68" customWidth="1"/>
    <col min="17" max="17" width="7" style="68" customWidth="1"/>
    <col min="18" max="18" width="7.44140625" style="68" customWidth="1"/>
    <col min="19" max="19" width="8" style="68" customWidth="1"/>
    <col min="20" max="20" width="7.44140625" style="68" customWidth="1"/>
    <col min="21" max="21" width="6.33203125" style="68" customWidth="1"/>
    <col min="22" max="22" width="7" style="68" customWidth="1"/>
    <col min="23" max="23" width="6.21875" style="68" customWidth="1"/>
    <col min="24" max="24" width="9.6640625" style="68" customWidth="1"/>
    <col min="25" max="25" width="7.88671875" style="68" customWidth="1"/>
    <col min="26" max="26" width="7.5546875" style="68" customWidth="1"/>
    <col min="27" max="27" width="6.109375" style="68" customWidth="1"/>
    <col min="28" max="28" width="6.88671875" style="68" customWidth="1"/>
    <col min="29" max="29" width="8.5546875" style="68" customWidth="1"/>
    <col min="30" max="30" width="8.88671875" style="68" customWidth="1"/>
    <col min="31" max="31" width="6.44140625" style="68" customWidth="1"/>
    <col min="32" max="32" width="8.44140625" style="68" customWidth="1"/>
    <col min="33" max="33" width="8.5546875" style="68" customWidth="1"/>
    <col min="34" max="34" width="8.6640625" style="68" customWidth="1"/>
    <col min="35" max="35" width="6.33203125" style="68" customWidth="1"/>
    <col min="36" max="36" width="8.33203125" style="68" customWidth="1"/>
    <col min="37" max="37" width="8.44140625" style="68" customWidth="1"/>
    <col min="38" max="39" width="7.6640625" style="68" customWidth="1"/>
    <col min="40" max="40" width="8" style="68" customWidth="1"/>
    <col min="41" max="42" width="7.33203125" style="68" customWidth="1"/>
    <col min="43" max="43" width="6.44140625" style="68" customWidth="1"/>
    <col min="44" max="44" width="6.88671875" style="68" customWidth="1"/>
    <col min="45" max="45" width="7.33203125" style="68" customWidth="1"/>
    <col min="46" max="46" width="7.88671875" style="68" customWidth="1"/>
    <col min="47" max="47" width="7.44140625" style="68" customWidth="1"/>
    <col min="48" max="48" width="6.5546875" style="68" customWidth="1"/>
    <col min="49" max="49" width="8.6640625" style="68" customWidth="1"/>
    <col min="50" max="50" width="8.33203125" style="68" customWidth="1"/>
    <col min="51" max="51" width="6.6640625" style="68" customWidth="1"/>
    <col min="52" max="56" width="7.44140625" style="68" customWidth="1"/>
    <col min="57" max="57" width="8.44140625" style="68" customWidth="1"/>
    <col min="58" max="58" width="9" style="68" customWidth="1"/>
    <col min="59" max="59" width="6" style="68" customWidth="1"/>
    <col min="60" max="60" width="8" style="68" customWidth="1"/>
    <col min="61" max="61" width="8.6640625" style="68" customWidth="1"/>
    <col min="62" max="62" width="7.44140625" style="68" customWidth="1"/>
    <col min="63" max="63" width="6.44140625" style="68" customWidth="1"/>
    <col min="64" max="64" width="7.88671875" style="68" customWidth="1"/>
    <col min="65" max="66" width="7.109375" style="68" customWidth="1"/>
    <col min="67" max="67" width="7.6640625" style="68" customWidth="1"/>
    <col min="68" max="68" width="6.44140625" style="68" customWidth="1"/>
    <col min="69" max="69" width="7.88671875" style="68" customWidth="1"/>
    <col min="70" max="70" width="7.44140625" style="68" customWidth="1"/>
    <col min="71" max="71" width="7.33203125" style="68" customWidth="1"/>
    <col min="72" max="72" width="9.44140625" style="68" hidden="1" customWidth="1"/>
    <col min="73" max="73" width="7" style="68" customWidth="1"/>
    <col min="74" max="74" width="7.77734375" style="68" customWidth="1"/>
    <col min="75" max="75" width="7.44140625" style="68" customWidth="1"/>
    <col min="76" max="76" width="9.5546875" style="68" customWidth="1"/>
    <col min="77" max="266" width="9.109375" style="68"/>
    <col min="267" max="267" width="20" style="68" customWidth="1"/>
    <col min="268" max="269" width="8.88671875" style="68" customWidth="1"/>
    <col min="270" max="270" width="6" style="68" customWidth="1"/>
    <col min="271" max="271" width="8.109375" style="68" customWidth="1"/>
    <col min="272" max="272" width="8.88671875" style="68" customWidth="1"/>
    <col min="273" max="273" width="8.33203125" style="68" customWidth="1"/>
    <col min="274" max="274" width="6.44140625" style="68" customWidth="1"/>
    <col min="275" max="275" width="7.88671875" style="68" customWidth="1"/>
    <col min="276" max="276" width="8.6640625" style="68" customWidth="1"/>
    <col min="277" max="277" width="8.88671875" style="68" customWidth="1"/>
    <col min="278" max="278" width="7.44140625" style="68" customWidth="1"/>
    <col min="279" max="279" width="7" style="68" customWidth="1"/>
    <col min="280" max="280" width="7.44140625" style="68" customWidth="1"/>
    <col min="281" max="281" width="8" style="68" customWidth="1"/>
    <col min="282" max="282" width="7.44140625" style="68" customWidth="1"/>
    <col min="283" max="283" width="6.33203125" style="68" customWidth="1"/>
    <col min="284" max="284" width="7.88671875" style="68" customWidth="1"/>
    <col min="285" max="285" width="7.5546875" style="68" customWidth="1"/>
    <col min="286" max="286" width="6.44140625" style="68" customWidth="1"/>
    <col min="287" max="287" width="8.33203125" style="68" customWidth="1"/>
    <col min="288" max="288" width="8.5546875" style="68" customWidth="1"/>
    <col min="289" max="289" width="8.88671875" style="68" customWidth="1"/>
    <col min="290" max="290" width="6.44140625" style="68" customWidth="1"/>
    <col min="291" max="291" width="8.44140625" style="68" customWidth="1"/>
    <col min="292" max="292" width="8.5546875" style="68" customWidth="1"/>
    <col min="293" max="293" width="8.6640625" style="68" customWidth="1"/>
    <col min="294" max="294" width="6.33203125" style="68" customWidth="1"/>
    <col min="295" max="295" width="8.33203125" style="68" customWidth="1"/>
    <col min="296" max="296" width="8.44140625" style="68" customWidth="1"/>
    <col min="297" max="297" width="8.6640625" style="68" customWidth="1"/>
    <col min="298" max="298" width="6.6640625" style="68" customWidth="1"/>
    <col min="299" max="299" width="9.33203125" style="68" customWidth="1"/>
    <col min="300" max="301" width="7.33203125" style="68" customWidth="1"/>
    <col min="302" max="302" width="7.44140625" style="68" customWidth="1"/>
    <col min="303" max="303" width="6.88671875" style="68" customWidth="1"/>
    <col min="304" max="304" width="7.33203125" style="68" customWidth="1"/>
    <col min="305" max="305" width="7.88671875" style="68" customWidth="1"/>
    <col min="306" max="306" width="7.44140625" style="68" customWidth="1"/>
    <col min="307" max="307" width="6.5546875" style="68" customWidth="1"/>
    <col min="308" max="308" width="8.6640625" style="68" customWidth="1"/>
    <col min="309" max="309" width="8.33203125" style="68" customWidth="1"/>
    <col min="310" max="310" width="6.6640625" style="68" customWidth="1"/>
    <col min="311" max="311" width="7.44140625" style="68" customWidth="1"/>
    <col min="312" max="312" width="8.44140625" style="68" customWidth="1"/>
    <col min="313" max="313" width="9" style="68" customWidth="1"/>
    <col min="314" max="314" width="6" style="68" customWidth="1"/>
    <col min="315" max="315" width="8" style="68" customWidth="1"/>
    <col min="316" max="316" width="8.6640625" style="68" customWidth="1"/>
    <col min="317" max="317" width="9" style="68" customWidth="1"/>
    <col min="318" max="318" width="6.44140625" style="68" customWidth="1"/>
    <col min="319" max="319" width="7.88671875" style="68" customWidth="1"/>
    <col min="320" max="322" width="7.109375" style="68" customWidth="1"/>
    <col min="323" max="323" width="7.44140625" style="68" customWidth="1"/>
    <col min="324" max="324" width="7.88671875" style="68" customWidth="1"/>
    <col min="325" max="325" width="7.44140625" style="68" customWidth="1"/>
    <col min="326" max="326" width="7.88671875" style="68" customWidth="1"/>
    <col min="327" max="327" width="8" style="68" customWidth="1"/>
    <col min="328" max="522" width="9.109375" style="68"/>
    <col min="523" max="523" width="20" style="68" customWidth="1"/>
    <col min="524" max="525" width="8.88671875" style="68" customWidth="1"/>
    <col min="526" max="526" width="6" style="68" customWidth="1"/>
    <col min="527" max="527" width="8.109375" style="68" customWidth="1"/>
    <col min="528" max="528" width="8.88671875" style="68" customWidth="1"/>
    <col min="529" max="529" width="8.33203125" style="68" customWidth="1"/>
    <col min="530" max="530" width="6.44140625" style="68" customWidth="1"/>
    <col min="531" max="531" width="7.88671875" style="68" customWidth="1"/>
    <col min="532" max="532" width="8.6640625" style="68" customWidth="1"/>
    <col min="533" max="533" width="8.88671875" style="68" customWidth="1"/>
    <col min="534" max="534" width="7.44140625" style="68" customWidth="1"/>
    <col min="535" max="535" width="7" style="68" customWidth="1"/>
    <col min="536" max="536" width="7.44140625" style="68" customWidth="1"/>
    <col min="537" max="537" width="8" style="68" customWidth="1"/>
    <col min="538" max="538" width="7.44140625" style="68" customWidth="1"/>
    <col min="539" max="539" width="6.33203125" style="68" customWidth="1"/>
    <col min="540" max="540" width="7.88671875" style="68" customWidth="1"/>
    <col min="541" max="541" width="7.5546875" style="68" customWidth="1"/>
    <col min="542" max="542" width="6.44140625" style="68" customWidth="1"/>
    <col min="543" max="543" width="8.33203125" style="68" customWidth="1"/>
    <col min="544" max="544" width="8.5546875" style="68" customWidth="1"/>
    <col min="545" max="545" width="8.88671875" style="68" customWidth="1"/>
    <col min="546" max="546" width="6.44140625" style="68" customWidth="1"/>
    <col min="547" max="547" width="8.44140625" style="68" customWidth="1"/>
    <col min="548" max="548" width="8.5546875" style="68" customWidth="1"/>
    <col min="549" max="549" width="8.6640625" style="68" customWidth="1"/>
    <col min="550" max="550" width="6.33203125" style="68" customWidth="1"/>
    <col min="551" max="551" width="8.33203125" style="68" customWidth="1"/>
    <col min="552" max="552" width="8.44140625" style="68" customWidth="1"/>
    <col min="553" max="553" width="8.6640625" style="68" customWidth="1"/>
    <col min="554" max="554" width="6.6640625" style="68" customWidth="1"/>
    <col min="555" max="555" width="9.33203125" style="68" customWidth="1"/>
    <col min="556" max="557" width="7.33203125" style="68" customWidth="1"/>
    <col min="558" max="558" width="7.44140625" style="68" customWidth="1"/>
    <col min="559" max="559" width="6.88671875" style="68" customWidth="1"/>
    <col min="560" max="560" width="7.33203125" style="68" customWidth="1"/>
    <col min="561" max="561" width="7.88671875" style="68" customWidth="1"/>
    <col min="562" max="562" width="7.44140625" style="68" customWidth="1"/>
    <col min="563" max="563" width="6.5546875" style="68" customWidth="1"/>
    <col min="564" max="564" width="8.6640625" style="68" customWidth="1"/>
    <col min="565" max="565" width="8.33203125" style="68" customWidth="1"/>
    <col min="566" max="566" width="6.6640625" style="68" customWidth="1"/>
    <col min="567" max="567" width="7.44140625" style="68" customWidth="1"/>
    <col min="568" max="568" width="8.44140625" style="68" customWidth="1"/>
    <col min="569" max="569" width="9" style="68" customWidth="1"/>
    <col min="570" max="570" width="6" style="68" customWidth="1"/>
    <col min="571" max="571" width="8" style="68" customWidth="1"/>
    <col min="572" max="572" width="8.6640625" style="68" customWidth="1"/>
    <col min="573" max="573" width="9" style="68" customWidth="1"/>
    <col min="574" max="574" width="6.44140625" style="68" customWidth="1"/>
    <col min="575" max="575" width="7.88671875" style="68" customWidth="1"/>
    <col min="576" max="578" width="7.109375" style="68" customWidth="1"/>
    <col min="579" max="579" width="7.44140625" style="68" customWidth="1"/>
    <col min="580" max="580" width="7.88671875" style="68" customWidth="1"/>
    <col min="581" max="581" width="7.44140625" style="68" customWidth="1"/>
    <col min="582" max="582" width="7.88671875" style="68" customWidth="1"/>
    <col min="583" max="583" width="8" style="68" customWidth="1"/>
    <col min="584" max="778" width="9.109375" style="68"/>
    <col min="779" max="779" width="20" style="68" customWidth="1"/>
    <col min="780" max="781" width="8.88671875" style="68" customWidth="1"/>
    <col min="782" max="782" width="6" style="68" customWidth="1"/>
    <col min="783" max="783" width="8.109375" style="68" customWidth="1"/>
    <col min="784" max="784" width="8.88671875" style="68" customWidth="1"/>
    <col min="785" max="785" width="8.33203125" style="68" customWidth="1"/>
    <col min="786" max="786" width="6.44140625" style="68" customWidth="1"/>
    <col min="787" max="787" width="7.88671875" style="68" customWidth="1"/>
    <col min="788" max="788" width="8.6640625" style="68" customWidth="1"/>
    <col min="789" max="789" width="8.88671875" style="68" customWidth="1"/>
    <col min="790" max="790" width="7.44140625" style="68" customWidth="1"/>
    <col min="791" max="791" width="7" style="68" customWidth="1"/>
    <col min="792" max="792" width="7.44140625" style="68" customWidth="1"/>
    <col min="793" max="793" width="8" style="68" customWidth="1"/>
    <col min="794" max="794" width="7.44140625" style="68" customWidth="1"/>
    <col min="795" max="795" width="6.33203125" style="68" customWidth="1"/>
    <col min="796" max="796" width="7.88671875" style="68" customWidth="1"/>
    <col min="797" max="797" width="7.5546875" style="68" customWidth="1"/>
    <col min="798" max="798" width="6.44140625" style="68" customWidth="1"/>
    <col min="799" max="799" width="8.33203125" style="68" customWidth="1"/>
    <col min="800" max="800" width="8.5546875" style="68" customWidth="1"/>
    <col min="801" max="801" width="8.88671875" style="68" customWidth="1"/>
    <col min="802" max="802" width="6.44140625" style="68" customWidth="1"/>
    <col min="803" max="803" width="8.44140625" style="68" customWidth="1"/>
    <col min="804" max="804" width="8.5546875" style="68" customWidth="1"/>
    <col min="805" max="805" width="8.6640625" style="68" customWidth="1"/>
    <col min="806" max="806" width="6.33203125" style="68" customWidth="1"/>
    <col min="807" max="807" width="8.33203125" style="68" customWidth="1"/>
    <col min="808" max="808" width="8.44140625" style="68" customWidth="1"/>
    <col min="809" max="809" width="8.6640625" style="68" customWidth="1"/>
    <col min="810" max="810" width="6.6640625" style="68" customWidth="1"/>
    <col min="811" max="811" width="9.33203125" style="68" customWidth="1"/>
    <col min="812" max="813" width="7.33203125" style="68" customWidth="1"/>
    <col min="814" max="814" width="7.44140625" style="68" customWidth="1"/>
    <col min="815" max="815" width="6.88671875" style="68" customWidth="1"/>
    <col min="816" max="816" width="7.33203125" style="68" customWidth="1"/>
    <col min="817" max="817" width="7.88671875" style="68" customWidth="1"/>
    <col min="818" max="818" width="7.44140625" style="68" customWidth="1"/>
    <col min="819" max="819" width="6.5546875" style="68" customWidth="1"/>
    <col min="820" max="820" width="8.6640625" style="68" customWidth="1"/>
    <col min="821" max="821" width="8.33203125" style="68" customWidth="1"/>
    <col min="822" max="822" width="6.6640625" style="68" customWidth="1"/>
    <col min="823" max="823" width="7.44140625" style="68" customWidth="1"/>
    <col min="824" max="824" width="8.44140625" style="68" customWidth="1"/>
    <col min="825" max="825" width="9" style="68" customWidth="1"/>
    <col min="826" max="826" width="6" style="68" customWidth="1"/>
    <col min="827" max="827" width="8" style="68" customWidth="1"/>
    <col min="828" max="828" width="8.6640625" style="68" customWidth="1"/>
    <col min="829" max="829" width="9" style="68" customWidth="1"/>
    <col min="830" max="830" width="6.44140625" style="68" customWidth="1"/>
    <col min="831" max="831" width="7.88671875" style="68" customWidth="1"/>
    <col min="832" max="834" width="7.109375" style="68" customWidth="1"/>
    <col min="835" max="835" width="7.44140625" style="68" customWidth="1"/>
    <col min="836" max="836" width="7.88671875" style="68" customWidth="1"/>
    <col min="837" max="837" width="7.44140625" style="68" customWidth="1"/>
    <col min="838" max="838" width="7.88671875" style="68" customWidth="1"/>
    <col min="839" max="839" width="8" style="68" customWidth="1"/>
    <col min="840" max="1034" width="9.109375" style="68"/>
    <col min="1035" max="1035" width="20" style="68" customWidth="1"/>
    <col min="1036" max="1037" width="8.88671875" style="68" customWidth="1"/>
    <col min="1038" max="1038" width="6" style="68" customWidth="1"/>
    <col min="1039" max="1039" width="8.109375" style="68" customWidth="1"/>
    <col min="1040" max="1040" width="8.88671875" style="68" customWidth="1"/>
    <col min="1041" max="1041" width="8.33203125" style="68" customWidth="1"/>
    <col min="1042" max="1042" width="6.44140625" style="68" customWidth="1"/>
    <col min="1043" max="1043" width="7.88671875" style="68" customWidth="1"/>
    <col min="1044" max="1044" width="8.6640625" style="68" customWidth="1"/>
    <col min="1045" max="1045" width="8.88671875" style="68" customWidth="1"/>
    <col min="1046" max="1046" width="7.44140625" style="68" customWidth="1"/>
    <col min="1047" max="1047" width="7" style="68" customWidth="1"/>
    <col min="1048" max="1048" width="7.44140625" style="68" customWidth="1"/>
    <col min="1049" max="1049" width="8" style="68" customWidth="1"/>
    <col min="1050" max="1050" width="7.44140625" style="68" customWidth="1"/>
    <col min="1051" max="1051" width="6.33203125" style="68" customWidth="1"/>
    <col min="1052" max="1052" width="7.88671875" style="68" customWidth="1"/>
    <col min="1053" max="1053" width="7.5546875" style="68" customWidth="1"/>
    <col min="1054" max="1054" width="6.44140625" style="68" customWidth="1"/>
    <col min="1055" max="1055" width="8.33203125" style="68" customWidth="1"/>
    <col min="1056" max="1056" width="8.5546875" style="68" customWidth="1"/>
    <col min="1057" max="1057" width="8.88671875" style="68" customWidth="1"/>
    <col min="1058" max="1058" width="6.44140625" style="68" customWidth="1"/>
    <col min="1059" max="1059" width="8.44140625" style="68" customWidth="1"/>
    <col min="1060" max="1060" width="8.5546875" style="68" customWidth="1"/>
    <col min="1061" max="1061" width="8.6640625" style="68" customWidth="1"/>
    <col min="1062" max="1062" width="6.33203125" style="68" customWidth="1"/>
    <col min="1063" max="1063" width="8.33203125" style="68" customWidth="1"/>
    <col min="1064" max="1064" width="8.44140625" style="68" customWidth="1"/>
    <col min="1065" max="1065" width="8.6640625" style="68" customWidth="1"/>
    <col min="1066" max="1066" width="6.6640625" style="68" customWidth="1"/>
    <col min="1067" max="1067" width="9.33203125" style="68" customWidth="1"/>
    <col min="1068" max="1069" width="7.33203125" style="68" customWidth="1"/>
    <col min="1070" max="1070" width="7.44140625" style="68" customWidth="1"/>
    <col min="1071" max="1071" width="6.88671875" style="68" customWidth="1"/>
    <col min="1072" max="1072" width="7.33203125" style="68" customWidth="1"/>
    <col min="1073" max="1073" width="7.88671875" style="68" customWidth="1"/>
    <col min="1074" max="1074" width="7.44140625" style="68" customWidth="1"/>
    <col min="1075" max="1075" width="6.5546875" style="68" customWidth="1"/>
    <col min="1076" max="1076" width="8.6640625" style="68" customWidth="1"/>
    <col min="1077" max="1077" width="8.33203125" style="68" customWidth="1"/>
    <col min="1078" max="1078" width="6.6640625" style="68" customWidth="1"/>
    <col min="1079" max="1079" width="7.44140625" style="68" customWidth="1"/>
    <col min="1080" max="1080" width="8.44140625" style="68" customWidth="1"/>
    <col min="1081" max="1081" width="9" style="68" customWidth="1"/>
    <col min="1082" max="1082" width="6" style="68" customWidth="1"/>
    <col min="1083" max="1083" width="8" style="68" customWidth="1"/>
    <col min="1084" max="1084" width="8.6640625" style="68" customWidth="1"/>
    <col min="1085" max="1085" width="9" style="68" customWidth="1"/>
    <col min="1086" max="1086" width="6.44140625" style="68" customWidth="1"/>
    <col min="1087" max="1087" width="7.88671875" style="68" customWidth="1"/>
    <col min="1088" max="1090" width="7.109375" style="68" customWidth="1"/>
    <col min="1091" max="1091" width="7.44140625" style="68" customWidth="1"/>
    <col min="1092" max="1092" width="7.88671875" style="68" customWidth="1"/>
    <col min="1093" max="1093" width="7.44140625" style="68" customWidth="1"/>
    <col min="1094" max="1094" width="7.88671875" style="68" customWidth="1"/>
    <col min="1095" max="1095" width="8" style="68" customWidth="1"/>
    <col min="1096" max="1290" width="9.109375" style="68"/>
    <col min="1291" max="1291" width="20" style="68" customWidth="1"/>
    <col min="1292" max="1293" width="8.88671875" style="68" customWidth="1"/>
    <col min="1294" max="1294" width="6" style="68" customWidth="1"/>
    <col min="1295" max="1295" width="8.109375" style="68" customWidth="1"/>
    <col min="1296" max="1296" width="8.88671875" style="68" customWidth="1"/>
    <col min="1297" max="1297" width="8.33203125" style="68" customWidth="1"/>
    <col min="1298" max="1298" width="6.44140625" style="68" customWidth="1"/>
    <col min="1299" max="1299" width="7.88671875" style="68" customWidth="1"/>
    <col min="1300" max="1300" width="8.6640625" style="68" customWidth="1"/>
    <col min="1301" max="1301" width="8.88671875" style="68" customWidth="1"/>
    <col min="1302" max="1302" width="7.44140625" style="68" customWidth="1"/>
    <col min="1303" max="1303" width="7" style="68" customWidth="1"/>
    <col min="1304" max="1304" width="7.44140625" style="68" customWidth="1"/>
    <col min="1305" max="1305" width="8" style="68" customWidth="1"/>
    <col min="1306" max="1306" width="7.44140625" style="68" customWidth="1"/>
    <col min="1307" max="1307" width="6.33203125" style="68" customWidth="1"/>
    <col min="1308" max="1308" width="7.88671875" style="68" customWidth="1"/>
    <col min="1309" max="1309" width="7.5546875" style="68" customWidth="1"/>
    <col min="1310" max="1310" width="6.44140625" style="68" customWidth="1"/>
    <col min="1311" max="1311" width="8.33203125" style="68" customWidth="1"/>
    <col min="1312" max="1312" width="8.5546875" style="68" customWidth="1"/>
    <col min="1313" max="1313" width="8.88671875" style="68" customWidth="1"/>
    <col min="1314" max="1314" width="6.44140625" style="68" customWidth="1"/>
    <col min="1315" max="1315" width="8.44140625" style="68" customWidth="1"/>
    <col min="1316" max="1316" width="8.5546875" style="68" customWidth="1"/>
    <col min="1317" max="1317" width="8.6640625" style="68" customWidth="1"/>
    <col min="1318" max="1318" width="6.33203125" style="68" customWidth="1"/>
    <col min="1319" max="1319" width="8.33203125" style="68" customWidth="1"/>
    <col min="1320" max="1320" width="8.44140625" style="68" customWidth="1"/>
    <col min="1321" max="1321" width="8.6640625" style="68" customWidth="1"/>
    <col min="1322" max="1322" width="6.6640625" style="68" customWidth="1"/>
    <col min="1323" max="1323" width="9.33203125" style="68" customWidth="1"/>
    <col min="1324" max="1325" width="7.33203125" style="68" customWidth="1"/>
    <col min="1326" max="1326" width="7.44140625" style="68" customWidth="1"/>
    <col min="1327" max="1327" width="6.88671875" style="68" customWidth="1"/>
    <col min="1328" max="1328" width="7.33203125" style="68" customWidth="1"/>
    <col min="1329" max="1329" width="7.88671875" style="68" customWidth="1"/>
    <col min="1330" max="1330" width="7.44140625" style="68" customWidth="1"/>
    <col min="1331" max="1331" width="6.5546875" style="68" customWidth="1"/>
    <col min="1332" max="1332" width="8.6640625" style="68" customWidth="1"/>
    <col min="1333" max="1333" width="8.33203125" style="68" customWidth="1"/>
    <col min="1334" max="1334" width="6.6640625" style="68" customWidth="1"/>
    <col min="1335" max="1335" width="7.44140625" style="68" customWidth="1"/>
    <col min="1336" max="1336" width="8.44140625" style="68" customWidth="1"/>
    <col min="1337" max="1337" width="9" style="68" customWidth="1"/>
    <col min="1338" max="1338" width="6" style="68" customWidth="1"/>
    <col min="1339" max="1339" width="8" style="68" customWidth="1"/>
    <col min="1340" max="1340" width="8.6640625" style="68" customWidth="1"/>
    <col min="1341" max="1341" width="9" style="68" customWidth="1"/>
    <col min="1342" max="1342" width="6.44140625" style="68" customWidth="1"/>
    <col min="1343" max="1343" width="7.88671875" style="68" customWidth="1"/>
    <col min="1344" max="1346" width="7.109375" style="68" customWidth="1"/>
    <col min="1347" max="1347" width="7.44140625" style="68" customWidth="1"/>
    <col min="1348" max="1348" width="7.88671875" style="68" customWidth="1"/>
    <col min="1349" max="1349" width="7.44140625" style="68" customWidth="1"/>
    <col min="1350" max="1350" width="7.88671875" style="68" customWidth="1"/>
    <col min="1351" max="1351" width="8" style="68" customWidth="1"/>
    <col min="1352" max="1546" width="9.109375" style="68"/>
    <col min="1547" max="1547" width="20" style="68" customWidth="1"/>
    <col min="1548" max="1549" width="8.88671875" style="68" customWidth="1"/>
    <col min="1550" max="1550" width="6" style="68" customWidth="1"/>
    <col min="1551" max="1551" width="8.109375" style="68" customWidth="1"/>
    <col min="1552" max="1552" width="8.88671875" style="68" customWidth="1"/>
    <col min="1553" max="1553" width="8.33203125" style="68" customWidth="1"/>
    <col min="1554" max="1554" width="6.44140625" style="68" customWidth="1"/>
    <col min="1555" max="1555" width="7.88671875" style="68" customWidth="1"/>
    <col min="1556" max="1556" width="8.6640625" style="68" customWidth="1"/>
    <col min="1557" max="1557" width="8.88671875" style="68" customWidth="1"/>
    <col min="1558" max="1558" width="7.44140625" style="68" customWidth="1"/>
    <col min="1559" max="1559" width="7" style="68" customWidth="1"/>
    <col min="1560" max="1560" width="7.44140625" style="68" customWidth="1"/>
    <col min="1561" max="1561" width="8" style="68" customWidth="1"/>
    <col min="1562" max="1562" width="7.44140625" style="68" customWidth="1"/>
    <col min="1563" max="1563" width="6.33203125" style="68" customWidth="1"/>
    <col min="1564" max="1564" width="7.88671875" style="68" customWidth="1"/>
    <col min="1565" max="1565" width="7.5546875" style="68" customWidth="1"/>
    <col min="1566" max="1566" width="6.44140625" style="68" customWidth="1"/>
    <col min="1567" max="1567" width="8.33203125" style="68" customWidth="1"/>
    <col min="1568" max="1568" width="8.5546875" style="68" customWidth="1"/>
    <col min="1569" max="1569" width="8.88671875" style="68" customWidth="1"/>
    <col min="1570" max="1570" width="6.44140625" style="68" customWidth="1"/>
    <col min="1571" max="1571" width="8.44140625" style="68" customWidth="1"/>
    <col min="1572" max="1572" width="8.5546875" style="68" customWidth="1"/>
    <col min="1573" max="1573" width="8.6640625" style="68" customWidth="1"/>
    <col min="1574" max="1574" width="6.33203125" style="68" customWidth="1"/>
    <col min="1575" max="1575" width="8.33203125" style="68" customWidth="1"/>
    <col min="1576" max="1576" width="8.44140625" style="68" customWidth="1"/>
    <col min="1577" max="1577" width="8.6640625" style="68" customWidth="1"/>
    <col min="1578" max="1578" width="6.6640625" style="68" customWidth="1"/>
    <col min="1579" max="1579" width="9.33203125" style="68" customWidth="1"/>
    <col min="1580" max="1581" width="7.33203125" style="68" customWidth="1"/>
    <col min="1582" max="1582" width="7.44140625" style="68" customWidth="1"/>
    <col min="1583" max="1583" width="6.88671875" style="68" customWidth="1"/>
    <col min="1584" max="1584" width="7.33203125" style="68" customWidth="1"/>
    <col min="1585" max="1585" width="7.88671875" style="68" customWidth="1"/>
    <col min="1586" max="1586" width="7.44140625" style="68" customWidth="1"/>
    <col min="1587" max="1587" width="6.5546875" style="68" customWidth="1"/>
    <col min="1588" max="1588" width="8.6640625" style="68" customWidth="1"/>
    <col min="1589" max="1589" width="8.33203125" style="68" customWidth="1"/>
    <col min="1590" max="1590" width="6.6640625" style="68" customWidth="1"/>
    <col min="1591" max="1591" width="7.44140625" style="68" customWidth="1"/>
    <col min="1592" max="1592" width="8.44140625" style="68" customWidth="1"/>
    <col min="1593" max="1593" width="9" style="68" customWidth="1"/>
    <col min="1594" max="1594" width="6" style="68" customWidth="1"/>
    <col min="1595" max="1595" width="8" style="68" customWidth="1"/>
    <col min="1596" max="1596" width="8.6640625" style="68" customWidth="1"/>
    <col min="1597" max="1597" width="9" style="68" customWidth="1"/>
    <col min="1598" max="1598" width="6.44140625" style="68" customWidth="1"/>
    <col min="1599" max="1599" width="7.88671875" style="68" customWidth="1"/>
    <col min="1600" max="1602" width="7.109375" style="68" customWidth="1"/>
    <col min="1603" max="1603" width="7.44140625" style="68" customWidth="1"/>
    <col min="1604" max="1604" width="7.88671875" style="68" customWidth="1"/>
    <col min="1605" max="1605" width="7.44140625" style="68" customWidth="1"/>
    <col min="1606" max="1606" width="7.88671875" style="68" customWidth="1"/>
    <col min="1607" max="1607" width="8" style="68" customWidth="1"/>
    <col min="1608" max="1802" width="9.109375" style="68"/>
    <col min="1803" max="1803" width="20" style="68" customWidth="1"/>
    <col min="1804" max="1805" width="8.88671875" style="68" customWidth="1"/>
    <col min="1806" max="1806" width="6" style="68" customWidth="1"/>
    <col min="1807" max="1807" width="8.109375" style="68" customWidth="1"/>
    <col min="1808" max="1808" width="8.88671875" style="68" customWidth="1"/>
    <col min="1809" max="1809" width="8.33203125" style="68" customWidth="1"/>
    <col min="1810" max="1810" width="6.44140625" style="68" customWidth="1"/>
    <col min="1811" max="1811" width="7.88671875" style="68" customWidth="1"/>
    <col min="1812" max="1812" width="8.6640625" style="68" customWidth="1"/>
    <col min="1813" max="1813" width="8.88671875" style="68" customWidth="1"/>
    <col min="1814" max="1814" width="7.44140625" style="68" customWidth="1"/>
    <col min="1815" max="1815" width="7" style="68" customWidth="1"/>
    <col min="1816" max="1816" width="7.44140625" style="68" customWidth="1"/>
    <col min="1817" max="1817" width="8" style="68" customWidth="1"/>
    <col min="1818" max="1818" width="7.44140625" style="68" customWidth="1"/>
    <col min="1819" max="1819" width="6.33203125" style="68" customWidth="1"/>
    <col min="1820" max="1820" width="7.88671875" style="68" customWidth="1"/>
    <col min="1821" max="1821" width="7.5546875" style="68" customWidth="1"/>
    <col min="1822" max="1822" width="6.44140625" style="68" customWidth="1"/>
    <col min="1823" max="1823" width="8.33203125" style="68" customWidth="1"/>
    <col min="1824" max="1824" width="8.5546875" style="68" customWidth="1"/>
    <col min="1825" max="1825" width="8.88671875" style="68" customWidth="1"/>
    <col min="1826" max="1826" width="6.44140625" style="68" customWidth="1"/>
    <col min="1827" max="1827" width="8.44140625" style="68" customWidth="1"/>
    <col min="1828" max="1828" width="8.5546875" style="68" customWidth="1"/>
    <col min="1829" max="1829" width="8.6640625" style="68" customWidth="1"/>
    <col min="1830" max="1830" width="6.33203125" style="68" customWidth="1"/>
    <col min="1831" max="1831" width="8.33203125" style="68" customWidth="1"/>
    <col min="1832" max="1832" width="8.44140625" style="68" customWidth="1"/>
    <col min="1833" max="1833" width="8.6640625" style="68" customWidth="1"/>
    <col min="1834" max="1834" width="6.6640625" style="68" customWidth="1"/>
    <col min="1835" max="1835" width="9.33203125" style="68" customWidth="1"/>
    <col min="1836" max="1837" width="7.33203125" style="68" customWidth="1"/>
    <col min="1838" max="1838" width="7.44140625" style="68" customWidth="1"/>
    <col min="1839" max="1839" width="6.88671875" style="68" customWidth="1"/>
    <col min="1840" max="1840" width="7.33203125" style="68" customWidth="1"/>
    <col min="1841" max="1841" width="7.88671875" style="68" customWidth="1"/>
    <col min="1842" max="1842" width="7.44140625" style="68" customWidth="1"/>
    <col min="1843" max="1843" width="6.5546875" style="68" customWidth="1"/>
    <col min="1844" max="1844" width="8.6640625" style="68" customWidth="1"/>
    <col min="1845" max="1845" width="8.33203125" style="68" customWidth="1"/>
    <col min="1846" max="1846" width="6.6640625" style="68" customWidth="1"/>
    <col min="1847" max="1847" width="7.44140625" style="68" customWidth="1"/>
    <col min="1848" max="1848" width="8.44140625" style="68" customWidth="1"/>
    <col min="1849" max="1849" width="9" style="68" customWidth="1"/>
    <col min="1850" max="1850" width="6" style="68" customWidth="1"/>
    <col min="1851" max="1851" width="8" style="68" customWidth="1"/>
    <col min="1852" max="1852" width="8.6640625" style="68" customWidth="1"/>
    <col min="1853" max="1853" width="9" style="68" customWidth="1"/>
    <col min="1854" max="1854" width="6.44140625" style="68" customWidth="1"/>
    <col min="1855" max="1855" width="7.88671875" style="68" customWidth="1"/>
    <col min="1856" max="1858" width="7.109375" style="68" customWidth="1"/>
    <col min="1859" max="1859" width="7.44140625" style="68" customWidth="1"/>
    <col min="1860" max="1860" width="7.88671875" style="68" customWidth="1"/>
    <col min="1861" max="1861" width="7.44140625" style="68" customWidth="1"/>
    <col min="1862" max="1862" width="7.88671875" style="68" customWidth="1"/>
    <col min="1863" max="1863" width="8" style="68" customWidth="1"/>
    <col min="1864" max="2058" width="9.109375" style="68"/>
    <col min="2059" max="2059" width="20" style="68" customWidth="1"/>
    <col min="2060" max="2061" width="8.88671875" style="68" customWidth="1"/>
    <col min="2062" max="2062" width="6" style="68" customWidth="1"/>
    <col min="2063" max="2063" width="8.109375" style="68" customWidth="1"/>
    <col min="2064" max="2064" width="8.88671875" style="68" customWidth="1"/>
    <col min="2065" max="2065" width="8.33203125" style="68" customWidth="1"/>
    <col min="2066" max="2066" width="6.44140625" style="68" customWidth="1"/>
    <col min="2067" max="2067" width="7.88671875" style="68" customWidth="1"/>
    <col min="2068" max="2068" width="8.6640625" style="68" customWidth="1"/>
    <col min="2069" max="2069" width="8.88671875" style="68" customWidth="1"/>
    <col min="2070" max="2070" width="7.44140625" style="68" customWidth="1"/>
    <col min="2071" max="2071" width="7" style="68" customWidth="1"/>
    <col min="2072" max="2072" width="7.44140625" style="68" customWidth="1"/>
    <col min="2073" max="2073" width="8" style="68" customWidth="1"/>
    <col min="2074" max="2074" width="7.44140625" style="68" customWidth="1"/>
    <col min="2075" max="2075" width="6.33203125" style="68" customWidth="1"/>
    <col min="2076" max="2076" width="7.88671875" style="68" customWidth="1"/>
    <col min="2077" max="2077" width="7.5546875" style="68" customWidth="1"/>
    <col min="2078" max="2078" width="6.44140625" style="68" customWidth="1"/>
    <col min="2079" max="2079" width="8.33203125" style="68" customWidth="1"/>
    <col min="2080" max="2080" width="8.5546875" style="68" customWidth="1"/>
    <col min="2081" max="2081" width="8.88671875" style="68" customWidth="1"/>
    <col min="2082" max="2082" width="6.44140625" style="68" customWidth="1"/>
    <col min="2083" max="2083" width="8.44140625" style="68" customWidth="1"/>
    <col min="2084" max="2084" width="8.5546875" style="68" customWidth="1"/>
    <col min="2085" max="2085" width="8.6640625" style="68" customWidth="1"/>
    <col min="2086" max="2086" width="6.33203125" style="68" customWidth="1"/>
    <col min="2087" max="2087" width="8.33203125" style="68" customWidth="1"/>
    <col min="2088" max="2088" width="8.44140625" style="68" customWidth="1"/>
    <col min="2089" max="2089" width="8.6640625" style="68" customWidth="1"/>
    <col min="2090" max="2090" width="6.6640625" style="68" customWidth="1"/>
    <col min="2091" max="2091" width="9.33203125" style="68" customWidth="1"/>
    <col min="2092" max="2093" width="7.33203125" style="68" customWidth="1"/>
    <col min="2094" max="2094" width="7.44140625" style="68" customWidth="1"/>
    <col min="2095" max="2095" width="6.88671875" style="68" customWidth="1"/>
    <col min="2096" max="2096" width="7.33203125" style="68" customWidth="1"/>
    <col min="2097" max="2097" width="7.88671875" style="68" customWidth="1"/>
    <col min="2098" max="2098" width="7.44140625" style="68" customWidth="1"/>
    <col min="2099" max="2099" width="6.5546875" style="68" customWidth="1"/>
    <col min="2100" max="2100" width="8.6640625" style="68" customWidth="1"/>
    <col min="2101" max="2101" width="8.33203125" style="68" customWidth="1"/>
    <col min="2102" max="2102" width="6.6640625" style="68" customWidth="1"/>
    <col min="2103" max="2103" width="7.44140625" style="68" customWidth="1"/>
    <col min="2104" max="2104" width="8.44140625" style="68" customWidth="1"/>
    <col min="2105" max="2105" width="9" style="68" customWidth="1"/>
    <col min="2106" max="2106" width="6" style="68" customWidth="1"/>
    <col min="2107" max="2107" width="8" style="68" customWidth="1"/>
    <col min="2108" max="2108" width="8.6640625" style="68" customWidth="1"/>
    <col min="2109" max="2109" width="9" style="68" customWidth="1"/>
    <col min="2110" max="2110" width="6.44140625" style="68" customWidth="1"/>
    <col min="2111" max="2111" width="7.88671875" style="68" customWidth="1"/>
    <col min="2112" max="2114" width="7.109375" style="68" customWidth="1"/>
    <col min="2115" max="2115" width="7.44140625" style="68" customWidth="1"/>
    <col min="2116" max="2116" width="7.88671875" style="68" customWidth="1"/>
    <col min="2117" max="2117" width="7.44140625" style="68" customWidth="1"/>
    <col min="2118" max="2118" width="7.88671875" style="68" customWidth="1"/>
    <col min="2119" max="2119" width="8" style="68" customWidth="1"/>
    <col min="2120" max="2314" width="9.109375" style="68"/>
    <col min="2315" max="2315" width="20" style="68" customWidth="1"/>
    <col min="2316" max="2317" width="8.88671875" style="68" customWidth="1"/>
    <col min="2318" max="2318" width="6" style="68" customWidth="1"/>
    <col min="2319" max="2319" width="8.109375" style="68" customWidth="1"/>
    <col min="2320" max="2320" width="8.88671875" style="68" customWidth="1"/>
    <col min="2321" max="2321" width="8.33203125" style="68" customWidth="1"/>
    <col min="2322" max="2322" width="6.44140625" style="68" customWidth="1"/>
    <col min="2323" max="2323" width="7.88671875" style="68" customWidth="1"/>
    <col min="2324" max="2324" width="8.6640625" style="68" customWidth="1"/>
    <col min="2325" max="2325" width="8.88671875" style="68" customWidth="1"/>
    <col min="2326" max="2326" width="7.44140625" style="68" customWidth="1"/>
    <col min="2327" max="2327" width="7" style="68" customWidth="1"/>
    <col min="2328" max="2328" width="7.44140625" style="68" customWidth="1"/>
    <col min="2329" max="2329" width="8" style="68" customWidth="1"/>
    <col min="2330" max="2330" width="7.44140625" style="68" customWidth="1"/>
    <col min="2331" max="2331" width="6.33203125" style="68" customWidth="1"/>
    <col min="2332" max="2332" width="7.88671875" style="68" customWidth="1"/>
    <col min="2333" max="2333" width="7.5546875" style="68" customWidth="1"/>
    <col min="2334" max="2334" width="6.44140625" style="68" customWidth="1"/>
    <col min="2335" max="2335" width="8.33203125" style="68" customWidth="1"/>
    <col min="2336" max="2336" width="8.5546875" style="68" customWidth="1"/>
    <col min="2337" max="2337" width="8.88671875" style="68" customWidth="1"/>
    <col min="2338" max="2338" width="6.44140625" style="68" customWidth="1"/>
    <col min="2339" max="2339" width="8.44140625" style="68" customWidth="1"/>
    <col min="2340" max="2340" width="8.5546875" style="68" customWidth="1"/>
    <col min="2341" max="2341" width="8.6640625" style="68" customWidth="1"/>
    <col min="2342" max="2342" width="6.33203125" style="68" customWidth="1"/>
    <col min="2343" max="2343" width="8.33203125" style="68" customWidth="1"/>
    <col min="2344" max="2344" width="8.44140625" style="68" customWidth="1"/>
    <col min="2345" max="2345" width="8.6640625" style="68" customWidth="1"/>
    <col min="2346" max="2346" width="6.6640625" style="68" customWidth="1"/>
    <col min="2347" max="2347" width="9.33203125" style="68" customWidth="1"/>
    <col min="2348" max="2349" width="7.33203125" style="68" customWidth="1"/>
    <col min="2350" max="2350" width="7.44140625" style="68" customWidth="1"/>
    <col min="2351" max="2351" width="6.88671875" style="68" customWidth="1"/>
    <col min="2352" max="2352" width="7.33203125" style="68" customWidth="1"/>
    <col min="2353" max="2353" width="7.88671875" style="68" customWidth="1"/>
    <col min="2354" max="2354" width="7.44140625" style="68" customWidth="1"/>
    <col min="2355" max="2355" width="6.5546875" style="68" customWidth="1"/>
    <col min="2356" max="2356" width="8.6640625" style="68" customWidth="1"/>
    <col min="2357" max="2357" width="8.33203125" style="68" customWidth="1"/>
    <col min="2358" max="2358" width="6.6640625" style="68" customWidth="1"/>
    <col min="2359" max="2359" width="7.44140625" style="68" customWidth="1"/>
    <col min="2360" max="2360" width="8.44140625" style="68" customWidth="1"/>
    <col min="2361" max="2361" width="9" style="68" customWidth="1"/>
    <col min="2362" max="2362" width="6" style="68" customWidth="1"/>
    <col min="2363" max="2363" width="8" style="68" customWidth="1"/>
    <col min="2364" max="2364" width="8.6640625" style="68" customWidth="1"/>
    <col min="2365" max="2365" width="9" style="68" customWidth="1"/>
    <col min="2366" max="2366" width="6.44140625" style="68" customWidth="1"/>
    <col min="2367" max="2367" width="7.88671875" style="68" customWidth="1"/>
    <col min="2368" max="2370" width="7.109375" style="68" customWidth="1"/>
    <col min="2371" max="2371" width="7.44140625" style="68" customWidth="1"/>
    <col min="2372" max="2372" width="7.88671875" style="68" customWidth="1"/>
    <col min="2373" max="2373" width="7.44140625" style="68" customWidth="1"/>
    <col min="2374" max="2374" width="7.88671875" style="68" customWidth="1"/>
    <col min="2375" max="2375" width="8" style="68" customWidth="1"/>
    <col min="2376" max="2570" width="9.109375" style="68"/>
    <col min="2571" max="2571" width="20" style="68" customWidth="1"/>
    <col min="2572" max="2573" width="8.88671875" style="68" customWidth="1"/>
    <col min="2574" max="2574" width="6" style="68" customWidth="1"/>
    <col min="2575" max="2575" width="8.109375" style="68" customWidth="1"/>
    <col min="2576" max="2576" width="8.88671875" style="68" customWidth="1"/>
    <col min="2577" max="2577" width="8.33203125" style="68" customWidth="1"/>
    <col min="2578" max="2578" width="6.44140625" style="68" customWidth="1"/>
    <col min="2579" max="2579" width="7.88671875" style="68" customWidth="1"/>
    <col min="2580" max="2580" width="8.6640625" style="68" customWidth="1"/>
    <col min="2581" max="2581" width="8.88671875" style="68" customWidth="1"/>
    <col min="2582" max="2582" width="7.44140625" style="68" customWidth="1"/>
    <col min="2583" max="2583" width="7" style="68" customWidth="1"/>
    <col min="2584" max="2584" width="7.44140625" style="68" customWidth="1"/>
    <col min="2585" max="2585" width="8" style="68" customWidth="1"/>
    <col min="2586" max="2586" width="7.44140625" style="68" customWidth="1"/>
    <col min="2587" max="2587" width="6.33203125" style="68" customWidth="1"/>
    <col min="2588" max="2588" width="7.88671875" style="68" customWidth="1"/>
    <col min="2589" max="2589" width="7.5546875" style="68" customWidth="1"/>
    <col min="2590" max="2590" width="6.44140625" style="68" customWidth="1"/>
    <col min="2591" max="2591" width="8.33203125" style="68" customWidth="1"/>
    <col min="2592" max="2592" width="8.5546875" style="68" customWidth="1"/>
    <col min="2593" max="2593" width="8.88671875" style="68" customWidth="1"/>
    <col min="2594" max="2594" width="6.44140625" style="68" customWidth="1"/>
    <col min="2595" max="2595" width="8.44140625" style="68" customWidth="1"/>
    <col min="2596" max="2596" width="8.5546875" style="68" customWidth="1"/>
    <col min="2597" max="2597" width="8.6640625" style="68" customWidth="1"/>
    <col min="2598" max="2598" width="6.33203125" style="68" customWidth="1"/>
    <col min="2599" max="2599" width="8.33203125" style="68" customWidth="1"/>
    <col min="2600" max="2600" width="8.44140625" style="68" customWidth="1"/>
    <col min="2601" max="2601" width="8.6640625" style="68" customWidth="1"/>
    <col min="2602" max="2602" width="6.6640625" style="68" customWidth="1"/>
    <col min="2603" max="2603" width="9.33203125" style="68" customWidth="1"/>
    <col min="2604" max="2605" width="7.33203125" style="68" customWidth="1"/>
    <col min="2606" max="2606" width="7.44140625" style="68" customWidth="1"/>
    <col min="2607" max="2607" width="6.88671875" style="68" customWidth="1"/>
    <col min="2608" max="2608" width="7.33203125" style="68" customWidth="1"/>
    <col min="2609" max="2609" width="7.88671875" style="68" customWidth="1"/>
    <col min="2610" max="2610" width="7.44140625" style="68" customWidth="1"/>
    <col min="2611" max="2611" width="6.5546875" style="68" customWidth="1"/>
    <col min="2612" max="2612" width="8.6640625" style="68" customWidth="1"/>
    <col min="2613" max="2613" width="8.33203125" style="68" customWidth="1"/>
    <col min="2614" max="2614" width="6.6640625" style="68" customWidth="1"/>
    <col min="2615" max="2615" width="7.44140625" style="68" customWidth="1"/>
    <col min="2616" max="2616" width="8.44140625" style="68" customWidth="1"/>
    <col min="2617" max="2617" width="9" style="68" customWidth="1"/>
    <col min="2618" max="2618" width="6" style="68" customWidth="1"/>
    <col min="2619" max="2619" width="8" style="68" customWidth="1"/>
    <col min="2620" max="2620" width="8.6640625" style="68" customWidth="1"/>
    <col min="2621" max="2621" width="9" style="68" customWidth="1"/>
    <col min="2622" max="2622" width="6.44140625" style="68" customWidth="1"/>
    <col min="2623" max="2623" width="7.88671875" style="68" customWidth="1"/>
    <col min="2624" max="2626" width="7.109375" style="68" customWidth="1"/>
    <col min="2627" max="2627" width="7.44140625" style="68" customWidth="1"/>
    <col min="2628" max="2628" width="7.88671875" style="68" customWidth="1"/>
    <col min="2629" max="2629" width="7.44140625" style="68" customWidth="1"/>
    <col min="2630" max="2630" width="7.88671875" style="68" customWidth="1"/>
    <col min="2631" max="2631" width="8" style="68" customWidth="1"/>
    <col min="2632" max="2826" width="9.109375" style="68"/>
    <col min="2827" max="2827" width="20" style="68" customWidth="1"/>
    <col min="2828" max="2829" width="8.88671875" style="68" customWidth="1"/>
    <col min="2830" max="2830" width="6" style="68" customWidth="1"/>
    <col min="2831" max="2831" width="8.109375" style="68" customWidth="1"/>
    <col min="2832" max="2832" width="8.88671875" style="68" customWidth="1"/>
    <col min="2833" max="2833" width="8.33203125" style="68" customWidth="1"/>
    <col min="2834" max="2834" width="6.44140625" style="68" customWidth="1"/>
    <col min="2835" max="2835" width="7.88671875" style="68" customWidth="1"/>
    <col min="2836" max="2836" width="8.6640625" style="68" customWidth="1"/>
    <col min="2837" max="2837" width="8.88671875" style="68" customWidth="1"/>
    <col min="2838" max="2838" width="7.44140625" style="68" customWidth="1"/>
    <col min="2839" max="2839" width="7" style="68" customWidth="1"/>
    <col min="2840" max="2840" width="7.44140625" style="68" customWidth="1"/>
    <col min="2841" max="2841" width="8" style="68" customWidth="1"/>
    <col min="2842" max="2842" width="7.44140625" style="68" customWidth="1"/>
    <col min="2843" max="2843" width="6.33203125" style="68" customWidth="1"/>
    <col min="2844" max="2844" width="7.88671875" style="68" customWidth="1"/>
    <col min="2845" max="2845" width="7.5546875" style="68" customWidth="1"/>
    <col min="2846" max="2846" width="6.44140625" style="68" customWidth="1"/>
    <col min="2847" max="2847" width="8.33203125" style="68" customWidth="1"/>
    <col min="2848" max="2848" width="8.5546875" style="68" customWidth="1"/>
    <col min="2849" max="2849" width="8.88671875" style="68" customWidth="1"/>
    <col min="2850" max="2850" width="6.44140625" style="68" customWidth="1"/>
    <col min="2851" max="2851" width="8.44140625" style="68" customWidth="1"/>
    <col min="2852" max="2852" width="8.5546875" style="68" customWidth="1"/>
    <col min="2853" max="2853" width="8.6640625" style="68" customWidth="1"/>
    <col min="2854" max="2854" width="6.33203125" style="68" customWidth="1"/>
    <col min="2855" max="2855" width="8.33203125" style="68" customWidth="1"/>
    <col min="2856" max="2856" width="8.44140625" style="68" customWidth="1"/>
    <col min="2857" max="2857" width="8.6640625" style="68" customWidth="1"/>
    <col min="2858" max="2858" width="6.6640625" style="68" customWidth="1"/>
    <col min="2859" max="2859" width="9.33203125" style="68" customWidth="1"/>
    <col min="2860" max="2861" width="7.33203125" style="68" customWidth="1"/>
    <col min="2862" max="2862" width="7.44140625" style="68" customWidth="1"/>
    <col min="2863" max="2863" width="6.88671875" style="68" customWidth="1"/>
    <col min="2864" max="2864" width="7.33203125" style="68" customWidth="1"/>
    <col min="2865" max="2865" width="7.88671875" style="68" customWidth="1"/>
    <col min="2866" max="2866" width="7.44140625" style="68" customWidth="1"/>
    <col min="2867" max="2867" width="6.5546875" style="68" customWidth="1"/>
    <col min="2868" max="2868" width="8.6640625" style="68" customWidth="1"/>
    <col min="2869" max="2869" width="8.33203125" style="68" customWidth="1"/>
    <col min="2870" max="2870" width="6.6640625" style="68" customWidth="1"/>
    <col min="2871" max="2871" width="7.44140625" style="68" customWidth="1"/>
    <col min="2872" max="2872" width="8.44140625" style="68" customWidth="1"/>
    <col min="2873" max="2873" width="9" style="68" customWidth="1"/>
    <col min="2874" max="2874" width="6" style="68" customWidth="1"/>
    <col min="2875" max="2875" width="8" style="68" customWidth="1"/>
    <col min="2876" max="2876" width="8.6640625" style="68" customWidth="1"/>
    <col min="2877" max="2877" width="9" style="68" customWidth="1"/>
    <col min="2878" max="2878" width="6.44140625" style="68" customWidth="1"/>
    <col min="2879" max="2879" width="7.88671875" style="68" customWidth="1"/>
    <col min="2880" max="2882" width="7.109375" style="68" customWidth="1"/>
    <col min="2883" max="2883" width="7.44140625" style="68" customWidth="1"/>
    <col min="2884" max="2884" width="7.88671875" style="68" customWidth="1"/>
    <col min="2885" max="2885" width="7.44140625" style="68" customWidth="1"/>
    <col min="2886" max="2886" width="7.88671875" style="68" customWidth="1"/>
    <col min="2887" max="2887" width="8" style="68" customWidth="1"/>
    <col min="2888" max="3082" width="9.109375" style="68"/>
    <col min="3083" max="3083" width="20" style="68" customWidth="1"/>
    <col min="3084" max="3085" width="8.88671875" style="68" customWidth="1"/>
    <col min="3086" max="3086" width="6" style="68" customWidth="1"/>
    <col min="3087" max="3087" width="8.109375" style="68" customWidth="1"/>
    <col min="3088" max="3088" width="8.88671875" style="68" customWidth="1"/>
    <col min="3089" max="3089" width="8.33203125" style="68" customWidth="1"/>
    <col min="3090" max="3090" width="6.44140625" style="68" customWidth="1"/>
    <col min="3091" max="3091" width="7.88671875" style="68" customWidth="1"/>
    <col min="3092" max="3092" width="8.6640625" style="68" customWidth="1"/>
    <col min="3093" max="3093" width="8.88671875" style="68" customWidth="1"/>
    <col min="3094" max="3094" width="7.44140625" style="68" customWidth="1"/>
    <col min="3095" max="3095" width="7" style="68" customWidth="1"/>
    <col min="3096" max="3096" width="7.44140625" style="68" customWidth="1"/>
    <col min="3097" max="3097" width="8" style="68" customWidth="1"/>
    <col min="3098" max="3098" width="7.44140625" style="68" customWidth="1"/>
    <col min="3099" max="3099" width="6.33203125" style="68" customWidth="1"/>
    <col min="3100" max="3100" width="7.88671875" style="68" customWidth="1"/>
    <col min="3101" max="3101" width="7.5546875" style="68" customWidth="1"/>
    <col min="3102" max="3102" width="6.44140625" style="68" customWidth="1"/>
    <col min="3103" max="3103" width="8.33203125" style="68" customWidth="1"/>
    <col min="3104" max="3104" width="8.5546875" style="68" customWidth="1"/>
    <col min="3105" max="3105" width="8.88671875" style="68" customWidth="1"/>
    <col min="3106" max="3106" width="6.44140625" style="68" customWidth="1"/>
    <col min="3107" max="3107" width="8.44140625" style="68" customWidth="1"/>
    <col min="3108" max="3108" width="8.5546875" style="68" customWidth="1"/>
    <col min="3109" max="3109" width="8.6640625" style="68" customWidth="1"/>
    <col min="3110" max="3110" width="6.33203125" style="68" customWidth="1"/>
    <col min="3111" max="3111" width="8.33203125" style="68" customWidth="1"/>
    <col min="3112" max="3112" width="8.44140625" style="68" customWidth="1"/>
    <col min="3113" max="3113" width="8.6640625" style="68" customWidth="1"/>
    <col min="3114" max="3114" width="6.6640625" style="68" customWidth="1"/>
    <col min="3115" max="3115" width="9.33203125" style="68" customWidth="1"/>
    <col min="3116" max="3117" width="7.33203125" style="68" customWidth="1"/>
    <col min="3118" max="3118" width="7.44140625" style="68" customWidth="1"/>
    <col min="3119" max="3119" width="6.88671875" style="68" customWidth="1"/>
    <col min="3120" max="3120" width="7.33203125" style="68" customWidth="1"/>
    <col min="3121" max="3121" width="7.88671875" style="68" customWidth="1"/>
    <col min="3122" max="3122" width="7.44140625" style="68" customWidth="1"/>
    <col min="3123" max="3123" width="6.5546875" style="68" customWidth="1"/>
    <col min="3124" max="3124" width="8.6640625" style="68" customWidth="1"/>
    <col min="3125" max="3125" width="8.33203125" style="68" customWidth="1"/>
    <col min="3126" max="3126" width="6.6640625" style="68" customWidth="1"/>
    <col min="3127" max="3127" width="7.44140625" style="68" customWidth="1"/>
    <col min="3128" max="3128" width="8.44140625" style="68" customWidth="1"/>
    <col min="3129" max="3129" width="9" style="68" customWidth="1"/>
    <col min="3130" max="3130" width="6" style="68" customWidth="1"/>
    <col min="3131" max="3131" width="8" style="68" customWidth="1"/>
    <col min="3132" max="3132" width="8.6640625" style="68" customWidth="1"/>
    <col min="3133" max="3133" width="9" style="68" customWidth="1"/>
    <col min="3134" max="3134" width="6.44140625" style="68" customWidth="1"/>
    <col min="3135" max="3135" width="7.88671875" style="68" customWidth="1"/>
    <col min="3136" max="3138" width="7.109375" style="68" customWidth="1"/>
    <col min="3139" max="3139" width="7.44140625" style="68" customWidth="1"/>
    <col min="3140" max="3140" width="7.88671875" style="68" customWidth="1"/>
    <col min="3141" max="3141" width="7.44140625" style="68" customWidth="1"/>
    <col min="3142" max="3142" width="7.88671875" style="68" customWidth="1"/>
    <col min="3143" max="3143" width="8" style="68" customWidth="1"/>
    <col min="3144" max="3338" width="9.109375" style="68"/>
    <col min="3339" max="3339" width="20" style="68" customWidth="1"/>
    <col min="3340" max="3341" width="8.88671875" style="68" customWidth="1"/>
    <col min="3342" max="3342" width="6" style="68" customWidth="1"/>
    <col min="3343" max="3343" width="8.109375" style="68" customWidth="1"/>
    <col min="3344" max="3344" width="8.88671875" style="68" customWidth="1"/>
    <col min="3345" max="3345" width="8.33203125" style="68" customWidth="1"/>
    <col min="3346" max="3346" width="6.44140625" style="68" customWidth="1"/>
    <col min="3347" max="3347" width="7.88671875" style="68" customWidth="1"/>
    <col min="3348" max="3348" width="8.6640625" style="68" customWidth="1"/>
    <col min="3349" max="3349" width="8.88671875" style="68" customWidth="1"/>
    <col min="3350" max="3350" width="7.44140625" style="68" customWidth="1"/>
    <col min="3351" max="3351" width="7" style="68" customWidth="1"/>
    <col min="3352" max="3352" width="7.44140625" style="68" customWidth="1"/>
    <col min="3353" max="3353" width="8" style="68" customWidth="1"/>
    <col min="3354" max="3354" width="7.44140625" style="68" customWidth="1"/>
    <col min="3355" max="3355" width="6.33203125" style="68" customWidth="1"/>
    <col min="3356" max="3356" width="7.88671875" style="68" customWidth="1"/>
    <col min="3357" max="3357" width="7.5546875" style="68" customWidth="1"/>
    <col min="3358" max="3358" width="6.44140625" style="68" customWidth="1"/>
    <col min="3359" max="3359" width="8.33203125" style="68" customWidth="1"/>
    <col min="3360" max="3360" width="8.5546875" style="68" customWidth="1"/>
    <col min="3361" max="3361" width="8.88671875" style="68" customWidth="1"/>
    <col min="3362" max="3362" width="6.44140625" style="68" customWidth="1"/>
    <col min="3363" max="3363" width="8.44140625" style="68" customWidth="1"/>
    <col min="3364" max="3364" width="8.5546875" style="68" customWidth="1"/>
    <col min="3365" max="3365" width="8.6640625" style="68" customWidth="1"/>
    <col min="3366" max="3366" width="6.33203125" style="68" customWidth="1"/>
    <col min="3367" max="3367" width="8.33203125" style="68" customWidth="1"/>
    <col min="3368" max="3368" width="8.44140625" style="68" customWidth="1"/>
    <col min="3369" max="3369" width="8.6640625" style="68" customWidth="1"/>
    <col min="3370" max="3370" width="6.6640625" style="68" customWidth="1"/>
    <col min="3371" max="3371" width="9.33203125" style="68" customWidth="1"/>
    <col min="3372" max="3373" width="7.33203125" style="68" customWidth="1"/>
    <col min="3374" max="3374" width="7.44140625" style="68" customWidth="1"/>
    <col min="3375" max="3375" width="6.88671875" style="68" customWidth="1"/>
    <col min="3376" max="3376" width="7.33203125" style="68" customWidth="1"/>
    <col min="3377" max="3377" width="7.88671875" style="68" customWidth="1"/>
    <col min="3378" max="3378" width="7.44140625" style="68" customWidth="1"/>
    <col min="3379" max="3379" width="6.5546875" style="68" customWidth="1"/>
    <col min="3380" max="3380" width="8.6640625" style="68" customWidth="1"/>
    <col min="3381" max="3381" width="8.33203125" style="68" customWidth="1"/>
    <col min="3382" max="3382" width="6.6640625" style="68" customWidth="1"/>
    <col min="3383" max="3383" width="7.44140625" style="68" customWidth="1"/>
    <col min="3384" max="3384" width="8.44140625" style="68" customWidth="1"/>
    <col min="3385" max="3385" width="9" style="68" customWidth="1"/>
    <col min="3386" max="3386" width="6" style="68" customWidth="1"/>
    <col min="3387" max="3387" width="8" style="68" customWidth="1"/>
    <col min="3388" max="3388" width="8.6640625" style="68" customWidth="1"/>
    <col min="3389" max="3389" width="9" style="68" customWidth="1"/>
    <col min="3390" max="3390" width="6.44140625" style="68" customWidth="1"/>
    <col min="3391" max="3391" width="7.88671875" style="68" customWidth="1"/>
    <col min="3392" max="3394" width="7.109375" style="68" customWidth="1"/>
    <col min="3395" max="3395" width="7.44140625" style="68" customWidth="1"/>
    <col min="3396" max="3396" width="7.88671875" style="68" customWidth="1"/>
    <col min="3397" max="3397" width="7.44140625" style="68" customWidth="1"/>
    <col min="3398" max="3398" width="7.88671875" style="68" customWidth="1"/>
    <col min="3399" max="3399" width="8" style="68" customWidth="1"/>
    <col min="3400" max="3594" width="9.109375" style="68"/>
    <col min="3595" max="3595" width="20" style="68" customWidth="1"/>
    <col min="3596" max="3597" width="8.88671875" style="68" customWidth="1"/>
    <col min="3598" max="3598" width="6" style="68" customWidth="1"/>
    <col min="3599" max="3599" width="8.109375" style="68" customWidth="1"/>
    <col min="3600" max="3600" width="8.88671875" style="68" customWidth="1"/>
    <col min="3601" max="3601" width="8.33203125" style="68" customWidth="1"/>
    <col min="3602" max="3602" width="6.44140625" style="68" customWidth="1"/>
    <col min="3603" max="3603" width="7.88671875" style="68" customWidth="1"/>
    <col min="3604" max="3604" width="8.6640625" style="68" customWidth="1"/>
    <col min="3605" max="3605" width="8.88671875" style="68" customWidth="1"/>
    <col min="3606" max="3606" width="7.44140625" style="68" customWidth="1"/>
    <col min="3607" max="3607" width="7" style="68" customWidth="1"/>
    <col min="3608" max="3608" width="7.44140625" style="68" customWidth="1"/>
    <col min="3609" max="3609" width="8" style="68" customWidth="1"/>
    <col min="3610" max="3610" width="7.44140625" style="68" customWidth="1"/>
    <col min="3611" max="3611" width="6.33203125" style="68" customWidth="1"/>
    <col min="3612" max="3612" width="7.88671875" style="68" customWidth="1"/>
    <col min="3613" max="3613" width="7.5546875" style="68" customWidth="1"/>
    <col min="3614" max="3614" width="6.44140625" style="68" customWidth="1"/>
    <col min="3615" max="3615" width="8.33203125" style="68" customWidth="1"/>
    <col min="3616" max="3616" width="8.5546875" style="68" customWidth="1"/>
    <col min="3617" max="3617" width="8.88671875" style="68" customWidth="1"/>
    <col min="3618" max="3618" width="6.44140625" style="68" customWidth="1"/>
    <col min="3619" max="3619" width="8.44140625" style="68" customWidth="1"/>
    <col min="3620" max="3620" width="8.5546875" style="68" customWidth="1"/>
    <col min="3621" max="3621" width="8.6640625" style="68" customWidth="1"/>
    <col min="3622" max="3622" width="6.33203125" style="68" customWidth="1"/>
    <col min="3623" max="3623" width="8.33203125" style="68" customWidth="1"/>
    <col min="3624" max="3624" width="8.44140625" style="68" customWidth="1"/>
    <col min="3625" max="3625" width="8.6640625" style="68" customWidth="1"/>
    <col min="3626" max="3626" width="6.6640625" style="68" customWidth="1"/>
    <col min="3627" max="3627" width="9.33203125" style="68" customWidth="1"/>
    <col min="3628" max="3629" width="7.33203125" style="68" customWidth="1"/>
    <col min="3630" max="3630" width="7.44140625" style="68" customWidth="1"/>
    <col min="3631" max="3631" width="6.88671875" style="68" customWidth="1"/>
    <col min="3632" max="3632" width="7.33203125" style="68" customWidth="1"/>
    <col min="3633" max="3633" width="7.88671875" style="68" customWidth="1"/>
    <col min="3634" max="3634" width="7.44140625" style="68" customWidth="1"/>
    <col min="3635" max="3635" width="6.5546875" style="68" customWidth="1"/>
    <col min="3636" max="3636" width="8.6640625" style="68" customWidth="1"/>
    <col min="3637" max="3637" width="8.33203125" style="68" customWidth="1"/>
    <col min="3638" max="3638" width="6.6640625" style="68" customWidth="1"/>
    <col min="3639" max="3639" width="7.44140625" style="68" customWidth="1"/>
    <col min="3640" max="3640" width="8.44140625" style="68" customWidth="1"/>
    <col min="3641" max="3641" width="9" style="68" customWidth="1"/>
    <col min="3642" max="3642" width="6" style="68" customWidth="1"/>
    <col min="3643" max="3643" width="8" style="68" customWidth="1"/>
    <col min="3644" max="3644" width="8.6640625" style="68" customWidth="1"/>
    <col min="3645" max="3645" width="9" style="68" customWidth="1"/>
    <col min="3646" max="3646" width="6.44140625" style="68" customWidth="1"/>
    <col min="3647" max="3647" width="7.88671875" style="68" customWidth="1"/>
    <col min="3648" max="3650" width="7.109375" style="68" customWidth="1"/>
    <col min="3651" max="3651" width="7.44140625" style="68" customWidth="1"/>
    <col min="3652" max="3652" width="7.88671875" style="68" customWidth="1"/>
    <col min="3653" max="3653" width="7.44140625" style="68" customWidth="1"/>
    <col min="3654" max="3654" width="7.88671875" style="68" customWidth="1"/>
    <col min="3655" max="3655" width="8" style="68" customWidth="1"/>
    <col min="3656" max="3850" width="9.109375" style="68"/>
    <col min="3851" max="3851" width="20" style="68" customWidth="1"/>
    <col min="3852" max="3853" width="8.88671875" style="68" customWidth="1"/>
    <col min="3854" max="3854" width="6" style="68" customWidth="1"/>
    <col min="3855" max="3855" width="8.109375" style="68" customWidth="1"/>
    <col min="3856" max="3856" width="8.88671875" style="68" customWidth="1"/>
    <col min="3857" max="3857" width="8.33203125" style="68" customWidth="1"/>
    <col min="3858" max="3858" width="6.44140625" style="68" customWidth="1"/>
    <col min="3859" max="3859" width="7.88671875" style="68" customWidth="1"/>
    <col min="3860" max="3860" width="8.6640625" style="68" customWidth="1"/>
    <col min="3861" max="3861" width="8.88671875" style="68" customWidth="1"/>
    <col min="3862" max="3862" width="7.44140625" style="68" customWidth="1"/>
    <col min="3863" max="3863" width="7" style="68" customWidth="1"/>
    <col min="3864" max="3864" width="7.44140625" style="68" customWidth="1"/>
    <col min="3865" max="3865" width="8" style="68" customWidth="1"/>
    <col min="3866" max="3866" width="7.44140625" style="68" customWidth="1"/>
    <col min="3867" max="3867" width="6.33203125" style="68" customWidth="1"/>
    <col min="3868" max="3868" width="7.88671875" style="68" customWidth="1"/>
    <col min="3869" max="3869" width="7.5546875" style="68" customWidth="1"/>
    <col min="3870" max="3870" width="6.44140625" style="68" customWidth="1"/>
    <col min="3871" max="3871" width="8.33203125" style="68" customWidth="1"/>
    <col min="3872" max="3872" width="8.5546875" style="68" customWidth="1"/>
    <col min="3873" max="3873" width="8.88671875" style="68" customWidth="1"/>
    <col min="3874" max="3874" width="6.44140625" style="68" customWidth="1"/>
    <col min="3875" max="3875" width="8.44140625" style="68" customWidth="1"/>
    <col min="3876" max="3876" width="8.5546875" style="68" customWidth="1"/>
    <col min="3877" max="3877" width="8.6640625" style="68" customWidth="1"/>
    <col min="3878" max="3878" width="6.33203125" style="68" customWidth="1"/>
    <col min="3879" max="3879" width="8.33203125" style="68" customWidth="1"/>
    <col min="3880" max="3880" width="8.44140625" style="68" customWidth="1"/>
    <col min="3881" max="3881" width="8.6640625" style="68" customWidth="1"/>
    <col min="3882" max="3882" width="6.6640625" style="68" customWidth="1"/>
    <col min="3883" max="3883" width="9.33203125" style="68" customWidth="1"/>
    <col min="3884" max="3885" width="7.33203125" style="68" customWidth="1"/>
    <col min="3886" max="3886" width="7.44140625" style="68" customWidth="1"/>
    <col min="3887" max="3887" width="6.88671875" style="68" customWidth="1"/>
    <col min="3888" max="3888" width="7.33203125" style="68" customWidth="1"/>
    <col min="3889" max="3889" width="7.88671875" style="68" customWidth="1"/>
    <col min="3890" max="3890" width="7.44140625" style="68" customWidth="1"/>
    <col min="3891" max="3891" width="6.5546875" style="68" customWidth="1"/>
    <col min="3892" max="3892" width="8.6640625" style="68" customWidth="1"/>
    <col min="3893" max="3893" width="8.33203125" style="68" customWidth="1"/>
    <col min="3894" max="3894" width="6.6640625" style="68" customWidth="1"/>
    <col min="3895" max="3895" width="7.44140625" style="68" customWidth="1"/>
    <col min="3896" max="3896" width="8.44140625" style="68" customWidth="1"/>
    <col min="3897" max="3897" width="9" style="68" customWidth="1"/>
    <col min="3898" max="3898" width="6" style="68" customWidth="1"/>
    <col min="3899" max="3899" width="8" style="68" customWidth="1"/>
    <col min="3900" max="3900" width="8.6640625" style="68" customWidth="1"/>
    <col min="3901" max="3901" width="9" style="68" customWidth="1"/>
    <col min="3902" max="3902" width="6.44140625" style="68" customWidth="1"/>
    <col min="3903" max="3903" width="7.88671875" style="68" customWidth="1"/>
    <col min="3904" max="3906" width="7.109375" style="68" customWidth="1"/>
    <col min="3907" max="3907" width="7.44140625" style="68" customWidth="1"/>
    <col min="3908" max="3908" width="7.88671875" style="68" customWidth="1"/>
    <col min="3909" max="3909" width="7.44140625" style="68" customWidth="1"/>
    <col min="3910" max="3910" width="7.88671875" style="68" customWidth="1"/>
    <col min="3911" max="3911" width="8" style="68" customWidth="1"/>
    <col min="3912" max="4106" width="9.109375" style="68"/>
    <col min="4107" max="4107" width="20" style="68" customWidth="1"/>
    <col min="4108" max="4109" width="8.88671875" style="68" customWidth="1"/>
    <col min="4110" max="4110" width="6" style="68" customWidth="1"/>
    <col min="4111" max="4111" width="8.109375" style="68" customWidth="1"/>
    <col min="4112" max="4112" width="8.88671875" style="68" customWidth="1"/>
    <col min="4113" max="4113" width="8.33203125" style="68" customWidth="1"/>
    <col min="4114" max="4114" width="6.44140625" style="68" customWidth="1"/>
    <col min="4115" max="4115" width="7.88671875" style="68" customWidth="1"/>
    <col min="4116" max="4116" width="8.6640625" style="68" customWidth="1"/>
    <col min="4117" max="4117" width="8.88671875" style="68" customWidth="1"/>
    <col min="4118" max="4118" width="7.44140625" style="68" customWidth="1"/>
    <col min="4119" max="4119" width="7" style="68" customWidth="1"/>
    <col min="4120" max="4120" width="7.44140625" style="68" customWidth="1"/>
    <col min="4121" max="4121" width="8" style="68" customWidth="1"/>
    <col min="4122" max="4122" width="7.44140625" style="68" customWidth="1"/>
    <col min="4123" max="4123" width="6.33203125" style="68" customWidth="1"/>
    <col min="4124" max="4124" width="7.88671875" style="68" customWidth="1"/>
    <col min="4125" max="4125" width="7.5546875" style="68" customWidth="1"/>
    <col min="4126" max="4126" width="6.44140625" style="68" customWidth="1"/>
    <col min="4127" max="4127" width="8.33203125" style="68" customWidth="1"/>
    <col min="4128" max="4128" width="8.5546875" style="68" customWidth="1"/>
    <col min="4129" max="4129" width="8.88671875" style="68" customWidth="1"/>
    <col min="4130" max="4130" width="6.44140625" style="68" customWidth="1"/>
    <col min="4131" max="4131" width="8.44140625" style="68" customWidth="1"/>
    <col min="4132" max="4132" width="8.5546875" style="68" customWidth="1"/>
    <col min="4133" max="4133" width="8.6640625" style="68" customWidth="1"/>
    <col min="4134" max="4134" width="6.33203125" style="68" customWidth="1"/>
    <col min="4135" max="4135" width="8.33203125" style="68" customWidth="1"/>
    <col min="4136" max="4136" width="8.44140625" style="68" customWidth="1"/>
    <col min="4137" max="4137" width="8.6640625" style="68" customWidth="1"/>
    <col min="4138" max="4138" width="6.6640625" style="68" customWidth="1"/>
    <col min="4139" max="4139" width="9.33203125" style="68" customWidth="1"/>
    <col min="4140" max="4141" width="7.33203125" style="68" customWidth="1"/>
    <col min="4142" max="4142" width="7.44140625" style="68" customWidth="1"/>
    <col min="4143" max="4143" width="6.88671875" style="68" customWidth="1"/>
    <col min="4144" max="4144" width="7.33203125" style="68" customWidth="1"/>
    <col min="4145" max="4145" width="7.88671875" style="68" customWidth="1"/>
    <col min="4146" max="4146" width="7.44140625" style="68" customWidth="1"/>
    <col min="4147" max="4147" width="6.5546875" style="68" customWidth="1"/>
    <col min="4148" max="4148" width="8.6640625" style="68" customWidth="1"/>
    <col min="4149" max="4149" width="8.33203125" style="68" customWidth="1"/>
    <col min="4150" max="4150" width="6.6640625" style="68" customWidth="1"/>
    <col min="4151" max="4151" width="7.44140625" style="68" customWidth="1"/>
    <col min="4152" max="4152" width="8.44140625" style="68" customWidth="1"/>
    <col min="4153" max="4153" width="9" style="68" customWidth="1"/>
    <col min="4154" max="4154" width="6" style="68" customWidth="1"/>
    <col min="4155" max="4155" width="8" style="68" customWidth="1"/>
    <col min="4156" max="4156" width="8.6640625" style="68" customWidth="1"/>
    <col min="4157" max="4157" width="9" style="68" customWidth="1"/>
    <col min="4158" max="4158" width="6.44140625" style="68" customWidth="1"/>
    <col min="4159" max="4159" width="7.88671875" style="68" customWidth="1"/>
    <col min="4160" max="4162" width="7.109375" style="68" customWidth="1"/>
    <col min="4163" max="4163" width="7.44140625" style="68" customWidth="1"/>
    <col min="4164" max="4164" width="7.88671875" style="68" customWidth="1"/>
    <col min="4165" max="4165" width="7.44140625" style="68" customWidth="1"/>
    <col min="4166" max="4166" width="7.88671875" style="68" customWidth="1"/>
    <col min="4167" max="4167" width="8" style="68" customWidth="1"/>
    <col min="4168" max="4362" width="9.109375" style="68"/>
    <col min="4363" max="4363" width="20" style="68" customWidth="1"/>
    <col min="4364" max="4365" width="8.88671875" style="68" customWidth="1"/>
    <col min="4366" max="4366" width="6" style="68" customWidth="1"/>
    <col min="4367" max="4367" width="8.109375" style="68" customWidth="1"/>
    <col min="4368" max="4368" width="8.88671875" style="68" customWidth="1"/>
    <col min="4369" max="4369" width="8.33203125" style="68" customWidth="1"/>
    <col min="4370" max="4370" width="6.44140625" style="68" customWidth="1"/>
    <col min="4371" max="4371" width="7.88671875" style="68" customWidth="1"/>
    <col min="4372" max="4372" width="8.6640625" style="68" customWidth="1"/>
    <col min="4373" max="4373" width="8.88671875" style="68" customWidth="1"/>
    <col min="4374" max="4374" width="7.44140625" style="68" customWidth="1"/>
    <col min="4375" max="4375" width="7" style="68" customWidth="1"/>
    <col min="4376" max="4376" width="7.44140625" style="68" customWidth="1"/>
    <col min="4377" max="4377" width="8" style="68" customWidth="1"/>
    <col min="4378" max="4378" width="7.44140625" style="68" customWidth="1"/>
    <col min="4379" max="4379" width="6.33203125" style="68" customWidth="1"/>
    <col min="4380" max="4380" width="7.88671875" style="68" customWidth="1"/>
    <col min="4381" max="4381" width="7.5546875" style="68" customWidth="1"/>
    <col min="4382" max="4382" width="6.44140625" style="68" customWidth="1"/>
    <col min="4383" max="4383" width="8.33203125" style="68" customWidth="1"/>
    <col min="4384" max="4384" width="8.5546875" style="68" customWidth="1"/>
    <col min="4385" max="4385" width="8.88671875" style="68" customWidth="1"/>
    <col min="4386" max="4386" width="6.44140625" style="68" customWidth="1"/>
    <col min="4387" max="4387" width="8.44140625" style="68" customWidth="1"/>
    <col min="4388" max="4388" width="8.5546875" style="68" customWidth="1"/>
    <col min="4389" max="4389" width="8.6640625" style="68" customWidth="1"/>
    <col min="4390" max="4390" width="6.33203125" style="68" customWidth="1"/>
    <col min="4391" max="4391" width="8.33203125" style="68" customWidth="1"/>
    <col min="4392" max="4392" width="8.44140625" style="68" customWidth="1"/>
    <col min="4393" max="4393" width="8.6640625" style="68" customWidth="1"/>
    <col min="4394" max="4394" width="6.6640625" style="68" customWidth="1"/>
    <col min="4395" max="4395" width="9.33203125" style="68" customWidth="1"/>
    <col min="4396" max="4397" width="7.33203125" style="68" customWidth="1"/>
    <col min="4398" max="4398" width="7.44140625" style="68" customWidth="1"/>
    <col min="4399" max="4399" width="6.88671875" style="68" customWidth="1"/>
    <col min="4400" max="4400" width="7.33203125" style="68" customWidth="1"/>
    <col min="4401" max="4401" width="7.88671875" style="68" customWidth="1"/>
    <col min="4402" max="4402" width="7.44140625" style="68" customWidth="1"/>
    <col min="4403" max="4403" width="6.5546875" style="68" customWidth="1"/>
    <col min="4404" max="4404" width="8.6640625" style="68" customWidth="1"/>
    <col min="4405" max="4405" width="8.33203125" style="68" customWidth="1"/>
    <col min="4406" max="4406" width="6.6640625" style="68" customWidth="1"/>
    <col min="4407" max="4407" width="7.44140625" style="68" customWidth="1"/>
    <col min="4408" max="4408" width="8.44140625" style="68" customWidth="1"/>
    <col min="4409" max="4409" width="9" style="68" customWidth="1"/>
    <col min="4410" max="4410" width="6" style="68" customWidth="1"/>
    <col min="4411" max="4411" width="8" style="68" customWidth="1"/>
    <col min="4412" max="4412" width="8.6640625" style="68" customWidth="1"/>
    <col min="4413" max="4413" width="9" style="68" customWidth="1"/>
    <col min="4414" max="4414" width="6.44140625" style="68" customWidth="1"/>
    <col min="4415" max="4415" width="7.88671875" style="68" customWidth="1"/>
    <col min="4416" max="4418" width="7.109375" style="68" customWidth="1"/>
    <col min="4419" max="4419" width="7.44140625" style="68" customWidth="1"/>
    <col min="4420" max="4420" width="7.88671875" style="68" customWidth="1"/>
    <col min="4421" max="4421" width="7.44140625" style="68" customWidth="1"/>
    <col min="4422" max="4422" width="7.88671875" style="68" customWidth="1"/>
    <col min="4423" max="4423" width="8" style="68" customWidth="1"/>
    <col min="4424" max="4618" width="9.109375" style="68"/>
    <col min="4619" max="4619" width="20" style="68" customWidth="1"/>
    <col min="4620" max="4621" width="8.88671875" style="68" customWidth="1"/>
    <col min="4622" max="4622" width="6" style="68" customWidth="1"/>
    <col min="4623" max="4623" width="8.109375" style="68" customWidth="1"/>
    <col min="4624" max="4624" width="8.88671875" style="68" customWidth="1"/>
    <col min="4625" max="4625" width="8.33203125" style="68" customWidth="1"/>
    <col min="4626" max="4626" width="6.44140625" style="68" customWidth="1"/>
    <col min="4627" max="4627" width="7.88671875" style="68" customWidth="1"/>
    <col min="4628" max="4628" width="8.6640625" style="68" customWidth="1"/>
    <col min="4629" max="4629" width="8.88671875" style="68" customWidth="1"/>
    <col min="4630" max="4630" width="7.44140625" style="68" customWidth="1"/>
    <col min="4631" max="4631" width="7" style="68" customWidth="1"/>
    <col min="4632" max="4632" width="7.44140625" style="68" customWidth="1"/>
    <col min="4633" max="4633" width="8" style="68" customWidth="1"/>
    <col min="4634" max="4634" width="7.44140625" style="68" customWidth="1"/>
    <col min="4635" max="4635" width="6.33203125" style="68" customWidth="1"/>
    <col min="4636" max="4636" width="7.88671875" style="68" customWidth="1"/>
    <col min="4637" max="4637" width="7.5546875" style="68" customWidth="1"/>
    <col min="4638" max="4638" width="6.44140625" style="68" customWidth="1"/>
    <col min="4639" max="4639" width="8.33203125" style="68" customWidth="1"/>
    <col min="4640" max="4640" width="8.5546875" style="68" customWidth="1"/>
    <col min="4641" max="4641" width="8.88671875" style="68" customWidth="1"/>
    <col min="4642" max="4642" width="6.44140625" style="68" customWidth="1"/>
    <col min="4643" max="4643" width="8.44140625" style="68" customWidth="1"/>
    <col min="4644" max="4644" width="8.5546875" style="68" customWidth="1"/>
    <col min="4645" max="4645" width="8.6640625" style="68" customWidth="1"/>
    <col min="4646" max="4646" width="6.33203125" style="68" customWidth="1"/>
    <col min="4647" max="4647" width="8.33203125" style="68" customWidth="1"/>
    <col min="4648" max="4648" width="8.44140625" style="68" customWidth="1"/>
    <col min="4649" max="4649" width="8.6640625" style="68" customWidth="1"/>
    <col min="4650" max="4650" width="6.6640625" style="68" customWidth="1"/>
    <col min="4651" max="4651" width="9.33203125" style="68" customWidth="1"/>
    <col min="4652" max="4653" width="7.33203125" style="68" customWidth="1"/>
    <col min="4654" max="4654" width="7.44140625" style="68" customWidth="1"/>
    <col min="4655" max="4655" width="6.88671875" style="68" customWidth="1"/>
    <col min="4656" max="4656" width="7.33203125" style="68" customWidth="1"/>
    <col min="4657" max="4657" width="7.88671875" style="68" customWidth="1"/>
    <col min="4658" max="4658" width="7.44140625" style="68" customWidth="1"/>
    <col min="4659" max="4659" width="6.5546875" style="68" customWidth="1"/>
    <col min="4660" max="4660" width="8.6640625" style="68" customWidth="1"/>
    <col min="4661" max="4661" width="8.33203125" style="68" customWidth="1"/>
    <col min="4662" max="4662" width="6.6640625" style="68" customWidth="1"/>
    <col min="4663" max="4663" width="7.44140625" style="68" customWidth="1"/>
    <col min="4664" max="4664" width="8.44140625" style="68" customWidth="1"/>
    <col min="4665" max="4665" width="9" style="68" customWidth="1"/>
    <col min="4666" max="4666" width="6" style="68" customWidth="1"/>
    <col min="4667" max="4667" width="8" style="68" customWidth="1"/>
    <col min="4668" max="4668" width="8.6640625" style="68" customWidth="1"/>
    <col min="4669" max="4669" width="9" style="68" customWidth="1"/>
    <col min="4670" max="4670" width="6.44140625" style="68" customWidth="1"/>
    <col min="4671" max="4671" width="7.88671875" style="68" customWidth="1"/>
    <col min="4672" max="4674" width="7.109375" style="68" customWidth="1"/>
    <col min="4675" max="4675" width="7.44140625" style="68" customWidth="1"/>
    <col min="4676" max="4676" width="7.88671875" style="68" customWidth="1"/>
    <col min="4677" max="4677" width="7.44140625" style="68" customWidth="1"/>
    <col min="4678" max="4678" width="7.88671875" style="68" customWidth="1"/>
    <col min="4679" max="4679" width="8" style="68" customWidth="1"/>
    <col min="4680" max="4874" width="9.109375" style="68"/>
    <col min="4875" max="4875" width="20" style="68" customWidth="1"/>
    <col min="4876" max="4877" width="8.88671875" style="68" customWidth="1"/>
    <col min="4878" max="4878" width="6" style="68" customWidth="1"/>
    <col min="4879" max="4879" width="8.109375" style="68" customWidth="1"/>
    <col min="4880" max="4880" width="8.88671875" style="68" customWidth="1"/>
    <col min="4881" max="4881" width="8.33203125" style="68" customWidth="1"/>
    <col min="4882" max="4882" width="6.44140625" style="68" customWidth="1"/>
    <col min="4883" max="4883" width="7.88671875" style="68" customWidth="1"/>
    <col min="4884" max="4884" width="8.6640625" style="68" customWidth="1"/>
    <col min="4885" max="4885" width="8.88671875" style="68" customWidth="1"/>
    <col min="4886" max="4886" width="7.44140625" style="68" customWidth="1"/>
    <col min="4887" max="4887" width="7" style="68" customWidth="1"/>
    <col min="4888" max="4888" width="7.44140625" style="68" customWidth="1"/>
    <col min="4889" max="4889" width="8" style="68" customWidth="1"/>
    <col min="4890" max="4890" width="7.44140625" style="68" customWidth="1"/>
    <col min="4891" max="4891" width="6.33203125" style="68" customWidth="1"/>
    <col min="4892" max="4892" width="7.88671875" style="68" customWidth="1"/>
    <col min="4893" max="4893" width="7.5546875" style="68" customWidth="1"/>
    <col min="4894" max="4894" width="6.44140625" style="68" customWidth="1"/>
    <col min="4895" max="4895" width="8.33203125" style="68" customWidth="1"/>
    <col min="4896" max="4896" width="8.5546875" style="68" customWidth="1"/>
    <col min="4897" max="4897" width="8.88671875" style="68" customWidth="1"/>
    <col min="4898" max="4898" width="6.44140625" style="68" customWidth="1"/>
    <col min="4899" max="4899" width="8.44140625" style="68" customWidth="1"/>
    <col min="4900" max="4900" width="8.5546875" style="68" customWidth="1"/>
    <col min="4901" max="4901" width="8.6640625" style="68" customWidth="1"/>
    <col min="4902" max="4902" width="6.33203125" style="68" customWidth="1"/>
    <col min="4903" max="4903" width="8.33203125" style="68" customWidth="1"/>
    <col min="4904" max="4904" width="8.44140625" style="68" customWidth="1"/>
    <col min="4905" max="4905" width="8.6640625" style="68" customWidth="1"/>
    <col min="4906" max="4906" width="6.6640625" style="68" customWidth="1"/>
    <col min="4907" max="4907" width="9.33203125" style="68" customWidth="1"/>
    <col min="4908" max="4909" width="7.33203125" style="68" customWidth="1"/>
    <col min="4910" max="4910" width="7.44140625" style="68" customWidth="1"/>
    <col min="4911" max="4911" width="6.88671875" style="68" customWidth="1"/>
    <col min="4912" max="4912" width="7.33203125" style="68" customWidth="1"/>
    <col min="4913" max="4913" width="7.88671875" style="68" customWidth="1"/>
    <col min="4914" max="4914" width="7.44140625" style="68" customWidth="1"/>
    <col min="4915" max="4915" width="6.5546875" style="68" customWidth="1"/>
    <col min="4916" max="4916" width="8.6640625" style="68" customWidth="1"/>
    <col min="4917" max="4917" width="8.33203125" style="68" customWidth="1"/>
    <col min="4918" max="4918" width="6.6640625" style="68" customWidth="1"/>
    <col min="4919" max="4919" width="7.44140625" style="68" customWidth="1"/>
    <col min="4920" max="4920" width="8.44140625" style="68" customWidth="1"/>
    <col min="4921" max="4921" width="9" style="68" customWidth="1"/>
    <col min="4922" max="4922" width="6" style="68" customWidth="1"/>
    <col min="4923" max="4923" width="8" style="68" customWidth="1"/>
    <col min="4924" max="4924" width="8.6640625" style="68" customWidth="1"/>
    <col min="4925" max="4925" width="9" style="68" customWidth="1"/>
    <col min="4926" max="4926" width="6.44140625" style="68" customWidth="1"/>
    <col min="4927" max="4927" width="7.88671875" style="68" customWidth="1"/>
    <col min="4928" max="4930" width="7.109375" style="68" customWidth="1"/>
    <col min="4931" max="4931" width="7.44140625" style="68" customWidth="1"/>
    <col min="4932" max="4932" width="7.88671875" style="68" customWidth="1"/>
    <col min="4933" max="4933" width="7.44140625" style="68" customWidth="1"/>
    <col min="4934" max="4934" width="7.88671875" style="68" customWidth="1"/>
    <col min="4935" max="4935" width="8" style="68" customWidth="1"/>
    <col min="4936" max="5130" width="9.109375" style="68"/>
    <col min="5131" max="5131" width="20" style="68" customWidth="1"/>
    <col min="5132" max="5133" width="8.88671875" style="68" customWidth="1"/>
    <col min="5134" max="5134" width="6" style="68" customWidth="1"/>
    <col min="5135" max="5135" width="8.109375" style="68" customWidth="1"/>
    <col min="5136" max="5136" width="8.88671875" style="68" customWidth="1"/>
    <col min="5137" max="5137" width="8.33203125" style="68" customWidth="1"/>
    <col min="5138" max="5138" width="6.44140625" style="68" customWidth="1"/>
    <col min="5139" max="5139" width="7.88671875" style="68" customWidth="1"/>
    <col min="5140" max="5140" width="8.6640625" style="68" customWidth="1"/>
    <col min="5141" max="5141" width="8.88671875" style="68" customWidth="1"/>
    <col min="5142" max="5142" width="7.44140625" style="68" customWidth="1"/>
    <col min="5143" max="5143" width="7" style="68" customWidth="1"/>
    <col min="5144" max="5144" width="7.44140625" style="68" customWidth="1"/>
    <col min="5145" max="5145" width="8" style="68" customWidth="1"/>
    <col min="5146" max="5146" width="7.44140625" style="68" customWidth="1"/>
    <col min="5147" max="5147" width="6.33203125" style="68" customWidth="1"/>
    <col min="5148" max="5148" width="7.88671875" style="68" customWidth="1"/>
    <col min="5149" max="5149" width="7.5546875" style="68" customWidth="1"/>
    <col min="5150" max="5150" width="6.44140625" style="68" customWidth="1"/>
    <col min="5151" max="5151" width="8.33203125" style="68" customWidth="1"/>
    <col min="5152" max="5152" width="8.5546875" style="68" customWidth="1"/>
    <col min="5153" max="5153" width="8.88671875" style="68" customWidth="1"/>
    <col min="5154" max="5154" width="6.44140625" style="68" customWidth="1"/>
    <col min="5155" max="5155" width="8.44140625" style="68" customWidth="1"/>
    <col min="5156" max="5156" width="8.5546875" style="68" customWidth="1"/>
    <col min="5157" max="5157" width="8.6640625" style="68" customWidth="1"/>
    <col min="5158" max="5158" width="6.33203125" style="68" customWidth="1"/>
    <col min="5159" max="5159" width="8.33203125" style="68" customWidth="1"/>
    <col min="5160" max="5160" width="8.44140625" style="68" customWidth="1"/>
    <col min="5161" max="5161" width="8.6640625" style="68" customWidth="1"/>
    <col min="5162" max="5162" width="6.6640625" style="68" customWidth="1"/>
    <col min="5163" max="5163" width="9.33203125" style="68" customWidth="1"/>
    <col min="5164" max="5165" width="7.33203125" style="68" customWidth="1"/>
    <col min="5166" max="5166" width="7.44140625" style="68" customWidth="1"/>
    <col min="5167" max="5167" width="6.88671875" style="68" customWidth="1"/>
    <col min="5168" max="5168" width="7.33203125" style="68" customWidth="1"/>
    <col min="5169" max="5169" width="7.88671875" style="68" customWidth="1"/>
    <col min="5170" max="5170" width="7.44140625" style="68" customWidth="1"/>
    <col min="5171" max="5171" width="6.5546875" style="68" customWidth="1"/>
    <col min="5172" max="5172" width="8.6640625" style="68" customWidth="1"/>
    <col min="5173" max="5173" width="8.33203125" style="68" customWidth="1"/>
    <col min="5174" max="5174" width="6.6640625" style="68" customWidth="1"/>
    <col min="5175" max="5175" width="7.44140625" style="68" customWidth="1"/>
    <col min="5176" max="5176" width="8.44140625" style="68" customWidth="1"/>
    <col min="5177" max="5177" width="9" style="68" customWidth="1"/>
    <col min="5178" max="5178" width="6" style="68" customWidth="1"/>
    <col min="5179" max="5179" width="8" style="68" customWidth="1"/>
    <col min="5180" max="5180" width="8.6640625" style="68" customWidth="1"/>
    <col min="5181" max="5181" width="9" style="68" customWidth="1"/>
    <col min="5182" max="5182" width="6.44140625" style="68" customWidth="1"/>
    <col min="5183" max="5183" width="7.88671875" style="68" customWidth="1"/>
    <col min="5184" max="5186" width="7.109375" style="68" customWidth="1"/>
    <col min="5187" max="5187" width="7.44140625" style="68" customWidth="1"/>
    <col min="5188" max="5188" width="7.88671875" style="68" customWidth="1"/>
    <col min="5189" max="5189" width="7.44140625" style="68" customWidth="1"/>
    <col min="5190" max="5190" width="7.88671875" style="68" customWidth="1"/>
    <col min="5191" max="5191" width="8" style="68" customWidth="1"/>
    <col min="5192" max="5386" width="9.109375" style="68"/>
    <col min="5387" max="5387" width="20" style="68" customWidth="1"/>
    <col min="5388" max="5389" width="8.88671875" style="68" customWidth="1"/>
    <col min="5390" max="5390" width="6" style="68" customWidth="1"/>
    <col min="5391" max="5391" width="8.109375" style="68" customWidth="1"/>
    <col min="5392" max="5392" width="8.88671875" style="68" customWidth="1"/>
    <col min="5393" max="5393" width="8.33203125" style="68" customWidth="1"/>
    <col min="5394" max="5394" width="6.44140625" style="68" customWidth="1"/>
    <col min="5395" max="5395" width="7.88671875" style="68" customWidth="1"/>
    <col min="5396" max="5396" width="8.6640625" style="68" customWidth="1"/>
    <col min="5397" max="5397" width="8.88671875" style="68" customWidth="1"/>
    <col min="5398" max="5398" width="7.44140625" style="68" customWidth="1"/>
    <col min="5399" max="5399" width="7" style="68" customWidth="1"/>
    <col min="5400" max="5400" width="7.44140625" style="68" customWidth="1"/>
    <col min="5401" max="5401" width="8" style="68" customWidth="1"/>
    <col min="5402" max="5402" width="7.44140625" style="68" customWidth="1"/>
    <col min="5403" max="5403" width="6.33203125" style="68" customWidth="1"/>
    <col min="5404" max="5404" width="7.88671875" style="68" customWidth="1"/>
    <col min="5405" max="5405" width="7.5546875" style="68" customWidth="1"/>
    <col min="5406" max="5406" width="6.44140625" style="68" customWidth="1"/>
    <col min="5407" max="5407" width="8.33203125" style="68" customWidth="1"/>
    <col min="5408" max="5408" width="8.5546875" style="68" customWidth="1"/>
    <col min="5409" max="5409" width="8.88671875" style="68" customWidth="1"/>
    <col min="5410" max="5410" width="6.44140625" style="68" customWidth="1"/>
    <col min="5411" max="5411" width="8.44140625" style="68" customWidth="1"/>
    <col min="5412" max="5412" width="8.5546875" style="68" customWidth="1"/>
    <col min="5413" max="5413" width="8.6640625" style="68" customWidth="1"/>
    <col min="5414" max="5414" width="6.33203125" style="68" customWidth="1"/>
    <col min="5415" max="5415" width="8.33203125" style="68" customWidth="1"/>
    <col min="5416" max="5416" width="8.44140625" style="68" customWidth="1"/>
    <col min="5417" max="5417" width="8.6640625" style="68" customWidth="1"/>
    <col min="5418" max="5418" width="6.6640625" style="68" customWidth="1"/>
    <col min="5419" max="5419" width="9.33203125" style="68" customWidth="1"/>
    <col min="5420" max="5421" width="7.33203125" style="68" customWidth="1"/>
    <col min="5422" max="5422" width="7.44140625" style="68" customWidth="1"/>
    <col min="5423" max="5423" width="6.88671875" style="68" customWidth="1"/>
    <col min="5424" max="5424" width="7.33203125" style="68" customWidth="1"/>
    <col min="5425" max="5425" width="7.88671875" style="68" customWidth="1"/>
    <col min="5426" max="5426" width="7.44140625" style="68" customWidth="1"/>
    <col min="5427" max="5427" width="6.5546875" style="68" customWidth="1"/>
    <col min="5428" max="5428" width="8.6640625" style="68" customWidth="1"/>
    <col min="5429" max="5429" width="8.33203125" style="68" customWidth="1"/>
    <col min="5430" max="5430" width="6.6640625" style="68" customWidth="1"/>
    <col min="5431" max="5431" width="7.44140625" style="68" customWidth="1"/>
    <col min="5432" max="5432" width="8.44140625" style="68" customWidth="1"/>
    <col min="5433" max="5433" width="9" style="68" customWidth="1"/>
    <col min="5434" max="5434" width="6" style="68" customWidth="1"/>
    <col min="5435" max="5435" width="8" style="68" customWidth="1"/>
    <col min="5436" max="5436" width="8.6640625" style="68" customWidth="1"/>
    <col min="5437" max="5437" width="9" style="68" customWidth="1"/>
    <col min="5438" max="5438" width="6.44140625" style="68" customWidth="1"/>
    <col min="5439" max="5439" width="7.88671875" style="68" customWidth="1"/>
    <col min="5440" max="5442" width="7.109375" style="68" customWidth="1"/>
    <col min="5443" max="5443" width="7.44140625" style="68" customWidth="1"/>
    <col min="5444" max="5444" width="7.88671875" style="68" customWidth="1"/>
    <col min="5445" max="5445" width="7.44140625" style="68" customWidth="1"/>
    <col min="5446" max="5446" width="7.88671875" style="68" customWidth="1"/>
    <col min="5447" max="5447" width="8" style="68" customWidth="1"/>
    <col min="5448" max="5642" width="9.109375" style="68"/>
    <col min="5643" max="5643" width="20" style="68" customWidth="1"/>
    <col min="5644" max="5645" width="8.88671875" style="68" customWidth="1"/>
    <col min="5646" max="5646" width="6" style="68" customWidth="1"/>
    <col min="5647" max="5647" width="8.109375" style="68" customWidth="1"/>
    <col min="5648" max="5648" width="8.88671875" style="68" customWidth="1"/>
    <col min="5649" max="5649" width="8.33203125" style="68" customWidth="1"/>
    <col min="5650" max="5650" width="6.44140625" style="68" customWidth="1"/>
    <col min="5651" max="5651" width="7.88671875" style="68" customWidth="1"/>
    <col min="5652" max="5652" width="8.6640625" style="68" customWidth="1"/>
    <col min="5653" max="5653" width="8.88671875" style="68" customWidth="1"/>
    <col min="5654" max="5654" width="7.44140625" style="68" customWidth="1"/>
    <col min="5655" max="5655" width="7" style="68" customWidth="1"/>
    <col min="5656" max="5656" width="7.44140625" style="68" customWidth="1"/>
    <col min="5657" max="5657" width="8" style="68" customWidth="1"/>
    <col min="5658" max="5658" width="7.44140625" style="68" customWidth="1"/>
    <col min="5659" max="5659" width="6.33203125" style="68" customWidth="1"/>
    <col min="5660" max="5660" width="7.88671875" style="68" customWidth="1"/>
    <col min="5661" max="5661" width="7.5546875" style="68" customWidth="1"/>
    <col min="5662" max="5662" width="6.44140625" style="68" customWidth="1"/>
    <col min="5663" max="5663" width="8.33203125" style="68" customWidth="1"/>
    <col min="5664" max="5664" width="8.5546875" style="68" customWidth="1"/>
    <col min="5665" max="5665" width="8.88671875" style="68" customWidth="1"/>
    <col min="5666" max="5666" width="6.44140625" style="68" customWidth="1"/>
    <col min="5667" max="5667" width="8.44140625" style="68" customWidth="1"/>
    <col min="5668" max="5668" width="8.5546875" style="68" customWidth="1"/>
    <col min="5669" max="5669" width="8.6640625" style="68" customWidth="1"/>
    <col min="5670" max="5670" width="6.33203125" style="68" customWidth="1"/>
    <col min="5671" max="5671" width="8.33203125" style="68" customWidth="1"/>
    <col min="5672" max="5672" width="8.44140625" style="68" customWidth="1"/>
    <col min="5673" max="5673" width="8.6640625" style="68" customWidth="1"/>
    <col min="5674" max="5674" width="6.6640625" style="68" customWidth="1"/>
    <col min="5675" max="5675" width="9.33203125" style="68" customWidth="1"/>
    <col min="5676" max="5677" width="7.33203125" style="68" customWidth="1"/>
    <col min="5678" max="5678" width="7.44140625" style="68" customWidth="1"/>
    <col min="5679" max="5679" width="6.88671875" style="68" customWidth="1"/>
    <col min="5680" max="5680" width="7.33203125" style="68" customWidth="1"/>
    <col min="5681" max="5681" width="7.88671875" style="68" customWidth="1"/>
    <col min="5682" max="5682" width="7.44140625" style="68" customWidth="1"/>
    <col min="5683" max="5683" width="6.5546875" style="68" customWidth="1"/>
    <col min="5684" max="5684" width="8.6640625" style="68" customWidth="1"/>
    <col min="5685" max="5685" width="8.33203125" style="68" customWidth="1"/>
    <col min="5686" max="5686" width="6.6640625" style="68" customWidth="1"/>
    <col min="5687" max="5687" width="7.44140625" style="68" customWidth="1"/>
    <col min="5688" max="5688" width="8.44140625" style="68" customWidth="1"/>
    <col min="5689" max="5689" width="9" style="68" customWidth="1"/>
    <col min="5690" max="5690" width="6" style="68" customWidth="1"/>
    <col min="5691" max="5691" width="8" style="68" customWidth="1"/>
    <col min="5692" max="5692" width="8.6640625" style="68" customWidth="1"/>
    <col min="5693" max="5693" width="9" style="68" customWidth="1"/>
    <col min="5694" max="5694" width="6.44140625" style="68" customWidth="1"/>
    <col min="5695" max="5695" width="7.88671875" style="68" customWidth="1"/>
    <col min="5696" max="5698" width="7.109375" style="68" customWidth="1"/>
    <col min="5699" max="5699" width="7.44140625" style="68" customWidth="1"/>
    <col min="5700" max="5700" width="7.88671875" style="68" customWidth="1"/>
    <col min="5701" max="5701" width="7.44140625" style="68" customWidth="1"/>
    <col min="5702" max="5702" width="7.88671875" style="68" customWidth="1"/>
    <col min="5703" max="5703" width="8" style="68" customWidth="1"/>
    <col min="5704" max="5898" width="9.109375" style="68"/>
    <col min="5899" max="5899" width="20" style="68" customWidth="1"/>
    <col min="5900" max="5901" width="8.88671875" style="68" customWidth="1"/>
    <col min="5902" max="5902" width="6" style="68" customWidth="1"/>
    <col min="5903" max="5903" width="8.109375" style="68" customWidth="1"/>
    <col min="5904" max="5904" width="8.88671875" style="68" customWidth="1"/>
    <col min="5905" max="5905" width="8.33203125" style="68" customWidth="1"/>
    <col min="5906" max="5906" width="6.44140625" style="68" customWidth="1"/>
    <col min="5907" max="5907" width="7.88671875" style="68" customWidth="1"/>
    <col min="5908" max="5908" width="8.6640625" style="68" customWidth="1"/>
    <col min="5909" max="5909" width="8.88671875" style="68" customWidth="1"/>
    <col min="5910" max="5910" width="7.44140625" style="68" customWidth="1"/>
    <col min="5911" max="5911" width="7" style="68" customWidth="1"/>
    <col min="5912" max="5912" width="7.44140625" style="68" customWidth="1"/>
    <col min="5913" max="5913" width="8" style="68" customWidth="1"/>
    <col min="5914" max="5914" width="7.44140625" style="68" customWidth="1"/>
    <col min="5915" max="5915" width="6.33203125" style="68" customWidth="1"/>
    <col min="5916" max="5916" width="7.88671875" style="68" customWidth="1"/>
    <col min="5917" max="5917" width="7.5546875" style="68" customWidth="1"/>
    <col min="5918" max="5918" width="6.44140625" style="68" customWidth="1"/>
    <col min="5919" max="5919" width="8.33203125" style="68" customWidth="1"/>
    <col min="5920" max="5920" width="8.5546875" style="68" customWidth="1"/>
    <col min="5921" max="5921" width="8.88671875" style="68" customWidth="1"/>
    <col min="5922" max="5922" width="6.44140625" style="68" customWidth="1"/>
    <col min="5923" max="5923" width="8.44140625" style="68" customWidth="1"/>
    <col min="5924" max="5924" width="8.5546875" style="68" customWidth="1"/>
    <col min="5925" max="5925" width="8.6640625" style="68" customWidth="1"/>
    <col min="5926" max="5926" width="6.33203125" style="68" customWidth="1"/>
    <col min="5927" max="5927" width="8.33203125" style="68" customWidth="1"/>
    <col min="5928" max="5928" width="8.44140625" style="68" customWidth="1"/>
    <col min="5929" max="5929" width="8.6640625" style="68" customWidth="1"/>
    <col min="5930" max="5930" width="6.6640625" style="68" customWidth="1"/>
    <col min="5931" max="5931" width="9.33203125" style="68" customWidth="1"/>
    <col min="5932" max="5933" width="7.33203125" style="68" customWidth="1"/>
    <col min="5934" max="5934" width="7.44140625" style="68" customWidth="1"/>
    <col min="5935" max="5935" width="6.88671875" style="68" customWidth="1"/>
    <col min="5936" max="5936" width="7.33203125" style="68" customWidth="1"/>
    <col min="5937" max="5937" width="7.88671875" style="68" customWidth="1"/>
    <col min="5938" max="5938" width="7.44140625" style="68" customWidth="1"/>
    <col min="5939" max="5939" width="6.5546875" style="68" customWidth="1"/>
    <col min="5940" max="5940" width="8.6640625" style="68" customWidth="1"/>
    <col min="5941" max="5941" width="8.33203125" style="68" customWidth="1"/>
    <col min="5942" max="5942" width="6.6640625" style="68" customWidth="1"/>
    <col min="5943" max="5943" width="7.44140625" style="68" customWidth="1"/>
    <col min="5944" max="5944" width="8.44140625" style="68" customWidth="1"/>
    <col min="5945" max="5945" width="9" style="68" customWidth="1"/>
    <col min="5946" max="5946" width="6" style="68" customWidth="1"/>
    <col min="5947" max="5947" width="8" style="68" customWidth="1"/>
    <col min="5948" max="5948" width="8.6640625" style="68" customWidth="1"/>
    <col min="5949" max="5949" width="9" style="68" customWidth="1"/>
    <col min="5950" max="5950" width="6.44140625" style="68" customWidth="1"/>
    <col min="5951" max="5951" width="7.88671875" style="68" customWidth="1"/>
    <col min="5952" max="5954" width="7.109375" style="68" customWidth="1"/>
    <col min="5955" max="5955" width="7.44140625" style="68" customWidth="1"/>
    <col min="5956" max="5956" width="7.88671875" style="68" customWidth="1"/>
    <col min="5957" max="5957" width="7.44140625" style="68" customWidth="1"/>
    <col min="5958" max="5958" width="7.88671875" style="68" customWidth="1"/>
    <col min="5959" max="5959" width="8" style="68" customWidth="1"/>
    <col min="5960" max="6154" width="9.109375" style="68"/>
    <col min="6155" max="6155" width="20" style="68" customWidth="1"/>
    <col min="6156" max="6157" width="8.88671875" style="68" customWidth="1"/>
    <col min="6158" max="6158" width="6" style="68" customWidth="1"/>
    <col min="6159" max="6159" width="8.109375" style="68" customWidth="1"/>
    <col min="6160" max="6160" width="8.88671875" style="68" customWidth="1"/>
    <col min="6161" max="6161" width="8.33203125" style="68" customWidth="1"/>
    <col min="6162" max="6162" width="6.44140625" style="68" customWidth="1"/>
    <col min="6163" max="6163" width="7.88671875" style="68" customWidth="1"/>
    <col min="6164" max="6164" width="8.6640625" style="68" customWidth="1"/>
    <col min="6165" max="6165" width="8.88671875" style="68" customWidth="1"/>
    <col min="6166" max="6166" width="7.44140625" style="68" customWidth="1"/>
    <col min="6167" max="6167" width="7" style="68" customWidth="1"/>
    <col min="6168" max="6168" width="7.44140625" style="68" customWidth="1"/>
    <col min="6169" max="6169" width="8" style="68" customWidth="1"/>
    <col min="6170" max="6170" width="7.44140625" style="68" customWidth="1"/>
    <col min="6171" max="6171" width="6.33203125" style="68" customWidth="1"/>
    <col min="6172" max="6172" width="7.88671875" style="68" customWidth="1"/>
    <col min="6173" max="6173" width="7.5546875" style="68" customWidth="1"/>
    <col min="6174" max="6174" width="6.44140625" style="68" customWidth="1"/>
    <col min="6175" max="6175" width="8.33203125" style="68" customWidth="1"/>
    <col min="6176" max="6176" width="8.5546875" style="68" customWidth="1"/>
    <col min="6177" max="6177" width="8.88671875" style="68" customWidth="1"/>
    <col min="6178" max="6178" width="6.44140625" style="68" customWidth="1"/>
    <col min="6179" max="6179" width="8.44140625" style="68" customWidth="1"/>
    <col min="6180" max="6180" width="8.5546875" style="68" customWidth="1"/>
    <col min="6181" max="6181" width="8.6640625" style="68" customWidth="1"/>
    <col min="6182" max="6182" width="6.33203125" style="68" customWidth="1"/>
    <col min="6183" max="6183" width="8.33203125" style="68" customWidth="1"/>
    <col min="6184" max="6184" width="8.44140625" style="68" customWidth="1"/>
    <col min="6185" max="6185" width="8.6640625" style="68" customWidth="1"/>
    <col min="6186" max="6186" width="6.6640625" style="68" customWidth="1"/>
    <col min="6187" max="6187" width="9.33203125" style="68" customWidth="1"/>
    <col min="6188" max="6189" width="7.33203125" style="68" customWidth="1"/>
    <col min="6190" max="6190" width="7.44140625" style="68" customWidth="1"/>
    <col min="6191" max="6191" width="6.88671875" style="68" customWidth="1"/>
    <col min="6192" max="6192" width="7.33203125" style="68" customWidth="1"/>
    <col min="6193" max="6193" width="7.88671875" style="68" customWidth="1"/>
    <col min="6194" max="6194" width="7.44140625" style="68" customWidth="1"/>
    <col min="6195" max="6195" width="6.5546875" style="68" customWidth="1"/>
    <col min="6196" max="6196" width="8.6640625" style="68" customWidth="1"/>
    <col min="6197" max="6197" width="8.33203125" style="68" customWidth="1"/>
    <col min="6198" max="6198" width="6.6640625" style="68" customWidth="1"/>
    <col min="6199" max="6199" width="7.44140625" style="68" customWidth="1"/>
    <col min="6200" max="6200" width="8.44140625" style="68" customWidth="1"/>
    <col min="6201" max="6201" width="9" style="68" customWidth="1"/>
    <col min="6202" max="6202" width="6" style="68" customWidth="1"/>
    <col min="6203" max="6203" width="8" style="68" customWidth="1"/>
    <col min="6204" max="6204" width="8.6640625" style="68" customWidth="1"/>
    <col min="6205" max="6205" width="9" style="68" customWidth="1"/>
    <col min="6206" max="6206" width="6.44140625" style="68" customWidth="1"/>
    <col min="6207" max="6207" width="7.88671875" style="68" customWidth="1"/>
    <col min="6208" max="6210" width="7.109375" style="68" customWidth="1"/>
    <col min="6211" max="6211" width="7.44140625" style="68" customWidth="1"/>
    <col min="6212" max="6212" width="7.88671875" style="68" customWidth="1"/>
    <col min="6213" max="6213" width="7.44140625" style="68" customWidth="1"/>
    <col min="6214" max="6214" width="7.88671875" style="68" customWidth="1"/>
    <col min="6215" max="6215" width="8" style="68" customWidth="1"/>
    <col min="6216" max="6410" width="9.109375" style="68"/>
    <col min="6411" max="6411" width="20" style="68" customWidth="1"/>
    <col min="6412" max="6413" width="8.88671875" style="68" customWidth="1"/>
    <col min="6414" max="6414" width="6" style="68" customWidth="1"/>
    <col min="6415" max="6415" width="8.109375" style="68" customWidth="1"/>
    <col min="6416" max="6416" width="8.88671875" style="68" customWidth="1"/>
    <col min="6417" max="6417" width="8.33203125" style="68" customWidth="1"/>
    <col min="6418" max="6418" width="6.44140625" style="68" customWidth="1"/>
    <col min="6419" max="6419" width="7.88671875" style="68" customWidth="1"/>
    <col min="6420" max="6420" width="8.6640625" style="68" customWidth="1"/>
    <col min="6421" max="6421" width="8.88671875" style="68" customWidth="1"/>
    <col min="6422" max="6422" width="7.44140625" style="68" customWidth="1"/>
    <col min="6423" max="6423" width="7" style="68" customWidth="1"/>
    <col min="6424" max="6424" width="7.44140625" style="68" customWidth="1"/>
    <col min="6425" max="6425" width="8" style="68" customWidth="1"/>
    <col min="6426" max="6426" width="7.44140625" style="68" customWidth="1"/>
    <col min="6427" max="6427" width="6.33203125" style="68" customWidth="1"/>
    <col min="6428" max="6428" width="7.88671875" style="68" customWidth="1"/>
    <col min="6429" max="6429" width="7.5546875" style="68" customWidth="1"/>
    <col min="6430" max="6430" width="6.44140625" style="68" customWidth="1"/>
    <col min="6431" max="6431" width="8.33203125" style="68" customWidth="1"/>
    <col min="6432" max="6432" width="8.5546875" style="68" customWidth="1"/>
    <col min="6433" max="6433" width="8.88671875" style="68" customWidth="1"/>
    <col min="6434" max="6434" width="6.44140625" style="68" customWidth="1"/>
    <col min="6435" max="6435" width="8.44140625" style="68" customWidth="1"/>
    <col min="6436" max="6436" width="8.5546875" style="68" customWidth="1"/>
    <col min="6437" max="6437" width="8.6640625" style="68" customWidth="1"/>
    <col min="6438" max="6438" width="6.33203125" style="68" customWidth="1"/>
    <col min="6439" max="6439" width="8.33203125" style="68" customWidth="1"/>
    <col min="6440" max="6440" width="8.44140625" style="68" customWidth="1"/>
    <col min="6441" max="6441" width="8.6640625" style="68" customWidth="1"/>
    <col min="6442" max="6442" width="6.6640625" style="68" customWidth="1"/>
    <col min="6443" max="6443" width="9.33203125" style="68" customWidth="1"/>
    <col min="6444" max="6445" width="7.33203125" style="68" customWidth="1"/>
    <col min="6446" max="6446" width="7.44140625" style="68" customWidth="1"/>
    <col min="6447" max="6447" width="6.88671875" style="68" customWidth="1"/>
    <col min="6448" max="6448" width="7.33203125" style="68" customWidth="1"/>
    <col min="6449" max="6449" width="7.88671875" style="68" customWidth="1"/>
    <col min="6450" max="6450" width="7.44140625" style="68" customWidth="1"/>
    <col min="6451" max="6451" width="6.5546875" style="68" customWidth="1"/>
    <col min="6452" max="6452" width="8.6640625" style="68" customWidth="1"/>
    <col min="6453" max="6453" width="8.33203125" style="68" customWidth="1"/>
    <col min="6454" max="6454" width="6.6640625" style="68" customWidth="1"/>
    <col min="6455" max="6455" width="7.44140625" style="68" customWidth="1"/>
    <col min="6456" max="6456" width="8.44140625" style="68" customWidth="1"/>
    <col min="6457" max="6457" width="9" style="68" customWidth="1"/>
    <col min="6458" max="6458" width="6" style="68" customWidth="1"/>
    <col min="6459" max="6459" width="8" style="68" customWidth="1"/>
    <col min="6460" max="6460" width="8.6640625" style="68" customWidth="1"/>
    <col min="6461" max="6461" width="9" style="68" customWidth="1"/>
    <col min="6462" max="6462" width="6.44140625" style="68" customWidth="1"/>
    <col min="6463" max="6463" width="7.88671875" style="68" customWidth="1"/>
    <col min="6464" max="6466" width="7.109375" style="68" customWidth="1"/>
    <col min="6467" max="6467" width="7.44140625" style="68" customWidth="1"/>
    <col min="6468" max="6468" width="7.88671875" style="68" customWidth="1"/>
    <col min="6469" max="6469" width="7.44140625" style="68" customWidth="1"/>
    <col min="6470" max="6470" width="7.88671875" style="68" customWidth="1"/>
    <col min="6471" max="6471" width="8" style="68" customWidth="1"/>
    <col min="6472" max="6666" width="9.109375" style="68"/>
    <col min="6667" max="6667" width="20" style="68" customWidth="1"/>
    <col min="6668" max="6669" width="8.88671875" style="68" customWidth="1"/>
    <col min="6670" max="6670" width="6" style="68" customWidth="1"/>
    <col min="6671" max="6671" width="8.109375" style="68" customWidth="1"/>
    <col min="6672" max="6672" width="8.88671875" style="68" customWidth="1"/>
    <col min="6673" max="6673" width="8.33203125" style="68" customWidth="1"/>
    <col min="6674" max="6674" width="6.44140625" style="68" customWidth="1"/>
    <col min="6675" max="6675" width="7.88671875" style="68" customWidth="1"/>
    <col min="6676" max="6676" width="8.6640625" style="68" customWidth="1"/>
    <col min="6677" max="6677" width="8.88671875" style="68" customWidth="1"/>
    <col min="6678" max="6678" width="7.44140625" style="68" customWidth="1"/>
    <col min="6679" max="6679" width="7" style="68" customWidth="1"/>
    <col min="6680" max="6680" width="7.44140625" style="68" customWidth="1"/>
    <col min="6681" max="6681" width="8" style="68" customWidth="1"/>
    <col min="6682" max="6682" width="7.44140625" style="68" customWidth="1"/>
    <col min="6683" max="6683" width="6.33203125" style="68" customWidth="1"/>
    <col min="6684" max="6684" width="7.88671875" style="68" customWidth="1"/>
    <col min="6685" max="6685" width="7.5546875" style="68" customWidth="1"/>
    <col min="6686" max="6686" width="6.44140625" style="68" customWidth="1"/>
    <col min="6687" max="6687" width="8.33203125" style="68" customWidth="1"/>
    <col min="6688" max="6688" width="8.5546875" style="68" customWidth="1"/>
    <col min="6689" max="6689" width="8.88671875" style="68" customWidth="1"/>
    <col min="6690" max="6690" width="6.44140625" style="68" customWidth="1"/>
    <col min="6691" max="6691" width="8.44140625" style="68" customWidth="1"/>
    <col min="6692" max="6692" width="8.5546875" style="68" customWidth="1"/>
    <col min="6693" max="6693" width="8.6640625" style="68" customWidth="1"/>
    <col min="6694" max="6694" width="6.33203125" style="68" customWidth="1"/>
    <col min="6695" max="6695" width="8.33203125" style="68" customWidth="1"/>
    <col min="6696" max="6696" width="8.44140625" style="68" customWidth="1"/>
    <col min="6697" max="6697" width="8.6640625" style="68" customWidth="1"/>
    <col min="6698" max="6698" width="6.6640625" style="68" customWidth="1"/>
    <col min="6699" max="6699" width="9.33203125" style="68" customWidth="1"/>
    <col min="6700" max="6701" width="7.33203125" style="68" customWidth="1"/>
    <col min="6702" max="6702" width="7.44140625" style="68" customWidth="1"/>
    <col min="6703" max="6703" width="6.88671875" style="68" customWidth="1"/>
    <col min="6704" max="6704" width="7.33203125" style="68" customWidth="1"/>
    <col min="6705" max="6705" width="7.88671875" style="68" customWidth="1"/>
    <col min="6706" max="6706" width="7.44140625" style="68" customWidth="1"/>
    <col min="6707" max="6707" width="6.5546875" style="68" customWidth="1"/>
    <col min="6708" max="6708" width="8.6640625" style="68" customWidth="1"/>
    <col min="6709" max="6709" width="8.33203125" style="68" customWidth="1"/>
    <col min="6710" max="6710" width="6.6640625" style="68" customWidth="1"/>
    <col min="6711" max="6711" width="7.44140625" style="68" customWidth="1"/>
    <col min="6712" max="6712" width="8.44140625" style="68" customWidth="1"/>
    <col min="6713" max="6713" width="9" style="68" customWidth="1"/>
    <col min="6714" max="6714" width="6" style="68" customWidth="1"/>
    <col min="6715" max="6715" width="8" style="68" customWidth="1"/>
    <col min="6716" max="6716" width="8.6640625" style="68" customWidth="1"/>
    <col min="6717" max="6717" width="9" style="68" customWidth="1"/>
    <col min="6718" max="6718" width="6.44140625" style="68" customWidth="1"/>
    <col min="6719" max="6719" width="7.88671875" style="68" customWidth="1"/>
    <col min="6720" max="6722" width="7.109375" style="68" customWidth="1"/>
    <col min="6723" max="6723" width="7.44140625" style="68" customWidth="1"/>
    <col min="6724" max="6724" width="7.88671875" style="68" customWidth="1"/>
    <col min="6725" max="6725" width="7.44140625" style="68" customWidth="1"/>
    <col min="6726" max="6726" width="7.88671875" style="68" customWidth="1"/>
    <col min="6727" max="6727" width="8" style="68" customWidth="1"/>
    <col min="6728" max="6922" width="9.109375" style="68"/>
    <col min="6923" max="6923" width="20" style="68" customWidth="1"/>
    <col min="6924" max="6925" width="8.88671875" style="68" customWidth="1"/>
    <col min="6926" max="6926" width="6" style="68" customWidth="1"/>
    <col min="6927" max="6927" width="8.109375" style="68" customWidth="1"/>
    <col min="6928" max="6928" width="8.88671875" style="68" customWidth="1"/>
    <col min="6929" max="6929" width="8.33203125" style="68" customWidth="1"/>
    <col min="6930" max="6930" width="6.44140625" style="68" customWidth="1"/>
    <col min="6931" max="6931" width="7.88671875" style="68" customWidth="1"/>
    <col min="6932" max="6932" width="8.6640625" style="68" customWidth="1"/>
    <col min="6933" max="6933" width="8.88671875" style="68" customWidth="1"/>
    <col min="6934" max="6934" width="7.44140625" style="68" customWidth="1"/>
    <col min="6935" max="6935" width="7" style="68" customWidth="1"/>
    <col min="6936" max="6936" width="7.44140625" style="68" customWidth="1"/>
    <col min="6937" max="6937" width="8" style="68" customWidth="1"/>
    <col min="6938" max="6938" width="7.44140625" style="68" customWidth="1"/>
    <col min="6939" max="6939" width="6.33203125" style="68" customWidth="1"/>
    <col min="6940" max="6940" width="7.88671875" style="68" customWidth="1"/>
    <col min="6941" max="6941" width="7.5546875" style="68" customWidth="1"/>
    <col min="6942" max="6942" width="6.44140625" style="68" customWidth="1"/>
    <col min="6943" max="6943" width="8.33203125" style="68" customWidth="1"/>
    <col min="6944" max="6944" width="8.5546875" style="68" customWidth="1"/>
    <col min="6945" max="6945" width="8.88671875" style="68" customWidth="1"/>
    <col min="6946" max="6946" width="6.44140625" style="68" customWidth="1"/>
    <col min="6947" max="6947" width="8.44140625" style="68" customWidth="1"/>
    <col min="6948" max="6948" width="8.5546875" style="68" customWidth="1"/>
    <col min="6949" max="6949" width="8.6640625" style="68" customWidth="1"/>
    <col min="6950" max="6950" width="6.33203125" style="68" customWidth="1"/>
    <col min="6951" max="6951" width="8.33203125" style="68" customWidth="1"/>
    <col min="6952" max="6952" width="8.44140625" style="68" customWidth="1"/>
    <col min="6953" max="6953" width="8.6640625" style="68" customWidth="1"/>
    <col min="6954" max="6954" width="6.6640625" style="68" customWidth="1"/>
    <col min="6955" max="6955" width="9.33203125" style="68" customWidth="1"/>
    <col min="6956" max="6957" width="7.33203125" style="68" customWidth="1"/>
    <col min="6958" max="6958" width="7.44140625" style="68" customWidth="1"/>
    <col min="6959" max="6959" width="6.88671875" style="68" customWidth="1"/>
    <col min="6960" max="6960" width="7.33203125" style="68" customWidth="1"/>
    <col min="6961" max="6961" width="7.88671875" style="68" customWidth="1"/>
    <col min="6962" max="6962" width="7.44140625" style="68" customWidth="1"/>
    <col min="6963" max="6963" width="6.5546875" style="68" customWidth="1"/>
    <col min="6964" max="6964" width="8.6640625" style="68" customWidth="1"/>
    <col min="6965" max="6965" width="8.33203125" style="68" customWidth="1"/>
    <col min="6966" max="6966" width="6.6640625" style="68" customWidth="1"/>
    <col min="6967" max="6967" width="7.44140625" style="68" customWidth="1"/>
    <col min="6968" max="6968" width="8.44140625" style="68" customWidth="1"/>
    <col min="6969" max="6969" width="9" style="68" customWidth="1"/>
    <col min="6970" max="6970" width="6" style="68" customWidth="1"/>
    <col min="6971" max="6971" width="8" style="68" customWidth="1"/>
    <col min="6972" max="6972" width="8.6640625" style="68" customWidth="1"/>
    <col min="6973" max="6973" width="9" style="68" customWidth="1"/>
    <col min="6974" max="6974" width="6.44140625" style="68" customWidth="1"/>
    <col min="6975" max="6975" width="7.88671875" style="68" customWidth="1"/>
    <col min="6976" max="6978" width="7.109375" style="68" customWidth="1"/>
    <col min="6979" max="6979" width="7.44140625" style="68" customWidth="1"/>
    <col min="6980" max="6980" width="7.88671875" style="68" customWidth="1"/>
    <col min="6981" max="6981" width="7.44140625" style="68" customWidth="1"/>
    <col min="6982" max="6982" width="7.88671875" style="68" customWidth="1"/>
    <col min="6983" max="6983" width="8" style="68" customWidth="1"/>
    <col min="6984" max="7178" width="9.109375" style="68"/>
    <col min="7179" max="7179" width="20" style="68" customWidth="1"/>
    <col min="7180" max="7181" width="8.88671875" style="68" customWidth="1"/>
    <col min="7182" max="7182" width="6" style="68" customWidth="1"/>
    <col min="7183" max="7183" width="8.109375" style="68" customWidth="1"/>
    <col min="7184" max="7184" width="8.88671875" style="68" customWidth="1"/>
    <col min="7185" max="7185" width="8.33203125" style="68" customWidth="1"/>
    <col min="7186" max="7186" width="6.44140625" style="68" customWidth="1"/>
    <col min="7187" max="7187" width="7.88671875" style="68" customWidth="1"/>
    <col min="7188" max="7188" width="8.6640625" style="68" customWidth="1"/>
    <col min="7189" max="7189" width="8.88671875" style="68" customWidth="1"/>
    <col min="7190" max="7190" width="7.44140625" style="68" customWidth="1"/>
    <col min="7191" max="7191" width="7" style="68" customWidth="1"/>
    <col min="7192" max="7192" width="7.44140625" style="68" customWidth="1"/>
    <col min="7193" max="7193" width="8" style="68" customWidth="1"/>
    <col min="7194" max="7194" width="7.44140625" style="68" customWidth="1"/>
    <col min="7195" max="7195" width="6.33203125" style="68" customWidth="1"/>
    <col min="7196" max="7196" width="7.88671875" style="68" customWidth="1"/>
    <col min="7197" max="7197" width="7.5546875" style="68" customWidth="1"/>
    <col min="7198" max="7198" width="6.44140625" style="68" customWidth="1"/>
    <col min="7199" max="7199" width="8.33203125" style="68" customWidth="1"/>
    <col min="7200" max="7200" width="8.5546875" style="68" customWidth="1"/>
    <col min="7201" max="7201" width="8.88671875" style="68" customWidth="1"/>
    <col min="7202" max="7202" width="6.44140625" style="68" customWidth="1"/>
    <col min="7203" max="7203" width="8.44140625" style="68" customWidth="1"/>
    <col min="7204" max="7204" width="8.5546875" style="68" customWidth="1"/>
    <col min="7205" max="7205" width="8.6640625" style="68" customWidth="1"/>
    <col min="7206" max="7206" width="6.33203125" style="68" customWidth="1"/>
    <col min="7207" max="7207" width="8.33203125" style="68" customWidth="1"/>
    <col min="7208" max="7208" width="8.44140625" style="68" customWidth="1"/>
    <col min="7209" max="7209" width="8.6640625" style="68" customWidth="1"/>
    <col min="7210" max="7210" width="6.6640625" style="68" customWidth="1"/>
    <col min="7211" max="7211" width="9.33203125" style="68" customWidth="1"/>
    <col min="7212" max="7213" width="7.33203125" style="68" customWidth="1"/>
    <col min="7214" max="7214" width="7.44140625" style="68" customWidth="1"/>
    <col min="7215" max="7215" width="6.88671875" style="68" customWidth="1"/>
    <col min="7216" max="7216" width="7.33203125" style="68" customWidth="1"/>
    <col min="7217" max="7217" width="7.88671875" style="68" customWidth="1"/>
    <col min="7218" max="7218" width="7.44140625" style="68" customWidth="1"/>
    <col min="7219" max="7219" width="6.5546875" style="68" customWidth="1"/>
    <col min="7220" max="7220" width="8.6640625" style="68" customWidth="1"/>
    <col min="7221" max="7221" width="8.33203125" style="68" customWidth="1"/>
    <col min="7222" max="7222" width="6.6640625" style="68" customWidth="1"/>
    <col min="7223" max="7223" width="7.44140625" style="68" customWidth="1"/>
    <col min="7224" max="7224" width="8.44140625" style="68" customWidth="1"/>
    <col min="7225" max="7225" width="9" style="68" customWidth="1"/>
    <col min="7226" max="7226" width="6" style="68" customWidth="1"/>
    <col min="7227" max="7227" width="8" style="68" customWidth="1"/>
    <col min="7228" max="7228" width="8.6640625" style="68" customWidth="1"/>
    <col min="7229" max="7229" width="9" style="68" customWidth="1"/>
    <col min="7230" max="7230" width="6.44140625" style="68" customWidth="1"/>
    <col min="7231" max="7231" width="7.88671875" style="68" customWidth="1"/>
    <col min="7232" max="7234" width="7.109375" style="68" customWidth="1"/>
    <col min="7235" max="7235" width="7.44140625" style="68" customWidth="1"/>
    <col min="7236" max="7236" width="7.88671875" style="68" customWidth="1"/>
    <col min="7237" max="7237" width="7.44140625" style="68" customWidth="1"/>
    <col min="7238" max="7238" width="7.88671875" style="68" customWidth="1"/>
    <col min="7239" max="7239" width="8" style="68" customWidth="1"/>
    <col min="7240" max="7434" width="9.109375" style="68"/>
    <col min="7435" max="7435" width="20" style="68" customWidth="1"/>
    <col min="7436" max="7437" width="8.88671875" style="68" customWidth="1"/>
    <col min="7438" max="7438" width="6" style="68" customWidth="1"/>
    <col min="7439" max="7439" width="8.109375" style="68" customWidth="1"/>
    <col min="7440" max="7440" width="8.88671875" style="68" customWidth="1"/>
    <col min="7441" max="7441" width="8.33203125" style="68" customWidth="1"/>
    <col min="7442" max="7442" width="6.44140625" style="68" customWidth="1"/>
    <col min="7443" max="7443" width="7.88671875" style="68" customWidth="1"/>
    <col min="7444" max="7444" width="8.6640625" style="68" customWidth="1"/>
    <col min="7445" max="7445" width="8.88671875" style="68" customWidth="1"/>
    <col min="7446" max="7446" width="7.44140625" style="68" customWidth="1"/>
    <col min="7447" max="7447" width="7" style="68" customWidth="1"/>
    <col min="7448" max="7448" width="7.44140625" style="68" customWidth="1"/>
    <col min="7449" max="7449" width="8" style="68" customWidth="1"/>
    <col min="7450" max="7450" width="7.44140625" style="68" customWidth="1"/>
    <col min="7451" max="7451" width="6.33203125" style="68" customWidth="1"/>
    <col min="7452" max="7452" width="7.88671875" style="68" customWidth="1"/>
    <col min="7453" max="7453" width="7.5546875" style="68" customWidth="1"/>
    <col min="7454" max="7454" width="6.44140625" style="68" customWidth="1"/>
    <col min="7455" max="7455" width="8.33203125" style="68" customWidth="1"/>
    <col min="7456" max="7456" width="8.5546875" style="68" customWidth="1"/>
    <col min="7457" max="7457" width="8.88671875" style="68" customWidth="1"/>
    <col min="7458" max="7458" width="6.44140625" style="68" customWidth="1"/>
    <col min="7459" max="7459" width="8.44140625" style="68" customWidth="1"/>
    <col min="7460" max="7460" width="8.5546875" style="68" customWidth="1"/>
    <col min="7461" max="7461" width="8.6640625" style="68" customWidth="1"/>
    <col min="7462" max="7462" width="6.33203125" style="68" customWidth="1"/>
    <col min="7463" max="7463" width="8.33203125" style="68" customWidth="1"/>
    <col min="7464" max="7464" width="8.44140625" style="68" customWidth="1"/>
    <col min="7465" max="7465" width="8.6640625" style="68" customWidth="1"/>
    <col min="7466" max="7466" width="6.6640625" style="68" customWidth="1"/>
    <col min="7467" max="7467" width="9.33203125" style="68" customWidth="1"/>
    <col min="7468" max="7469" width="7.33203125" style="68" customWidth="1"/>
    <col min="7470" max="7470" width="7.44140625" style="68" customWidth="1"/>
    <col min="7471" max="7471" width="6.88671875" style="68" customWidth="1"/>
    <col min="7472" max="7472" width="7.33203125" style="68" customWidth="1"/>
    <col min="7473" max="7473" width="7.88671875" style="68" customWidth="1"/>
    <col min="7474" max="7474" width="7.44140625" style="68" customWidth="1"/>
    <col min="7475" max="7475" width="6.5546875" style="68" customWidth="1"/>
    <col min="7476" max="7476" width="8.6640625" style="68" customWidth="1"/>
    <col min="7477" max="7477" width="8.33203125" style="68" customWidth="1"/>
    <col min="7478" max="7478" width="6.6640625" style="68" customWidth="1"/>
    <col min="7479" max="7479" width="7.44140625" style="68" customWidth="1"/>
    <col min="7480" max="7480" width="8.44140625" style="68" customWidth="1"/>
    <col min="7481" max="7481" width="9" style="68" customWidth="1"/>
    <col min="7482" max="7482" width="6" style="68" customWidth="1"/>
    <col min="7483" max="7483" width="8" style="68" customWidth="1"/>
    <col min="7484" max="7484" width="8.6640625" style="68" customWidth="1"/>
    <col min="7485" max="7485" width="9" style="68" customWidth="1"/>
    <col min="7486" max="7486" width="6.44140625" style="68" customWidth="1"/>
    <col min="7487" max="7487" width="7.88671875" style="68" customWidth="1"/>
    <col min="7488" max="7490" width="7.109375" style="68" customWidth="1"/>
    <col min="7491" max="7491" width="7.44140625" style="68" customWidth="1"/>
    <col min="7492" max="7492" width="7.88671875" style="68" customWidth="1"/>
    <col min="7493" max="7493" width="7.44140625" style="68" customWidth="1"/>
    <col min="7494" max="7494" width="7.88671875" style="68" customWidth="1"/>
    <col min="7495" max="7495" width="8" style="68" customWidth="1"/>
    <col min="7496" max="7690" width="9.109375" style="68"/>
    <col min="7691" max="7691" width="20" style="68" customWidth="1"/>
    <col min="7692" max="7693" width="8.88671875" style="68" customWidth="1"/>
    <col min="7694" max="7694" width="6" style="68" customWidth="1"/>
    <col min="7695" max="7695" width="8.109375" style="68" customWidth="1"/>
    <col min="7696" max="7696" width="8.88671875" style="68" customWidth="1"/>
    <col min="7697" max="7697" width="8.33203125" style="68" customWidth="1"/>
    <col min="7698" max="7698" width="6.44140625" style="68" customWidth="1"/>
    <col min="7699" max="7699" width="7.88671875" style="68" customWidth="1"/>
    <col min="7700" max="7700" width="8.6640625" style="68" customWidth="1"/>
    <col min="7701" max="7701" width="8.88671875" style="68" customWidth="1"/>
    <col min="7702" max="7702" width="7.44140625" style="68" customWidth="1"/>
    <col min="7703" max="7703" width="7" style="68" customWidth="1"/>
    <col min="7704" max="7704" width="7.44140625" style="68" customWidth="1"/>
    <col min="7705" max="7705" width="8" style="68" customWidth="1"/>
    <col min="7706" max="7706" width="7.44140625" style="68" customWidth="1"/>
    <col min="7707" max="7707" width="6.33203125" style="68" customWidth="1"/>
    <col min="7708" max="7708" width="7.88671875" style="68" customWidth="1"/>
    <col min="7709" max="7709" width="7.5546875" style="68" customWidth="1"/>
    <col min="7710" max="7710" width="6.44140625" style="68" customWidth="1"/>
    <col min="7711" max="7711" width="8.33203125" style="68" customWidth="1"/>
    <col min="7712" max="7712" width="8.5546875" style="68" customWidth="1"/>
    <col min="7713" max="7713" width="8.88671875" style="68" customWidth="1"/>
    <col min="7714" max="7714" width="6.44140625" style="68" customWidth="1"/>
    <col min="7715" max="7715" width="8.44140625" style="68" customWidth="1"/>
    <col min="7716" max="7716" width="8.5546875" style="68" customWidth="1"/>
    <col min="7717" max="7717" width="8.6640625" style="68" customWidth="1"/>
    <col min="7718" max="7718" width="6.33203125" style="68" customWidth="1"/>
    <col min="7719" max="7719" width="8.33203125" style="68" customWidth="1"/>
    <col min="7720" max="7720" width="8.44140625" style="68" customWidth="1"/>
    <col min="7721" max="7721" width="8.6640625" style="68" customWidth="1"/>
    <col min="7722" max="7722" width="6.6640625" style="68" customWidth="1"/>
    <col min="7723" max="7723" width="9.33203125" style="68" customWidth="1"/>
    <col min="7724" max="7725" width="7.33203125" style="68" customWidth="1"/>
    <col min="7726" max="7726" width="7.44140625" style="68" customWidth="1"/>
    <col min="7727" max="7727" width="6.88671875" style="68" customWidth="1"/>
    <col min="7728" max="7728" width="7.33203125" style="68" customWidth="1"/>
    <col min="7729" max="7729" width="7.88671875" style="68" customWidth="1"/>
    <col min="7730" max="7730" width="7.44140625" style="68" customWidth="1"/>
    <col min="7731" max="7731" width="6.5546875" style="68" customWidth="1"/>
    <col min="7732" max="7732" width="8.6640625" style="68" customWidth="1"/>
    <col min="7733" max="7733" width="8.33203125" style="68" customWidth="1"/>
    <col min="7734" max="7734" width="6.6640625" style="68" customWidth="1"/>
    <col min="7735" max="7735" width="7.44140625" style="68" customWidth="1"/>
    <col min="7736" max="7736" width="8.44140625" style="68" customWidth="1"/>
    <col min="7737" max="7737" width="9" style="68" customWidth="1"/>
    <col min="7738" max="7738" width="6" style="68" customWidth="1"/>
    <col min="7739" max="7739" width="8" style="68" customWidth="1"/>
    <col min="7740" max="7740" width="8.6640625" style="68" customWidth="1"/>
    <col min="7741" max="7741" width="9" style="68" customWidth="1"/>
    <col min="7742" max="7742" width="6.44140625" style="68" customWidth="1"/>
    <col min="7743" max="7743" width="7.88671875" style="68" customWidth="1"/>
    <col min="7744" max="7746" width="7.109375" style="68" customWidth="1"/>
    <col min="7747" max="7747" width="7.44140625" style="68" customWidth="1"/>
    <col min="7748" max="7748" width="7.88671875" style="68" customWidth="1"/>
    <col min="7749" max="7749" width="7.44140625" style="68" customWidth="1"/>
    <col min="7750" max="7750" width="7.88671875" style="68" customWidth="1"/>
    <col min="7751" max="7751" width="8" style="68" customWidth="1"/>
    <col min="7752" max="7946" width="9.109375" style="68"/>
    <col min="7947" max="7947" width="20" style="68" customWidth="1"/>
    <col min="7948" max="7949" width="8.88671875" style="68" customWidth="1"/>
    <col min="7950" max="7950" width="6" style="68" customWidth="1"/>
    <col min="7951" max="7951" width="8.109375" style="68" customWidth="1"/>
    <col min="7952" max="7952" width="8.88671875" style="68" customWidth="1"/>
    <col min="7953" max="7953" width="8.33203125" style="68" customWidth="1"/>
    <col min="7954" max="7954" width="6.44140625" style="68" customWidth="1"/>
    <col min="7955" max="7955" width="7.88671875" style="68" customWidth="1"/>
    <col min="7956" max="7956" width="8.6640625" style="68" customWidth="1"/>
    <col min="7957" max="7957" width="8.88671875" style="68" customWidth="1"/>
    <col min="7958" max="7958" width="7.44140625" style="68" customWidth="1"/>
    <col min="7959" max="7959" width="7" style="68" customWidth="1"/>
    <col min="7960" max="7960" width="7.44140625" style="68" customWidth="1"/>
    <col min="7961" max="7961" width="8" style="68" customWidth="1"/>
    <col min="7962" max="7962" width="7.44140625" style="68" customWidth="1"/>
    <col min="7963" max="7963" width="6.33203125" style="68" customWidth="1"/>
    <col min="7964" max="7964" width="7.88671875" style="68" customWidth="1"/>
    <col min="7965" max="7965" width="7.5546875" style="68" customWidth="1"/>
    <col min="7966" max="7966" width="6.44140625" style="68" customWidth="1"/>
    <col min="7967" max="7967" width="8.33203125" style="68" customWidth="1"/>
    <col min="7968" max="7968" width="8.5546875" style="68" customWidth="1"/>
    <col min="7969" max="7969" width="8.88671875" style="68" customWidth="1"/>
    <col min="7970" max="7970" width="6.44140625" style="68" customWidth="1"/>
    <col min="7971" max="7971" width="8.44140625" style="68" customWidth="1"/>
    <col min="7972" max="7972" width="8.5546875" style="68" customWidth="1"/>
    <col min="7973" max="7973" width="8.6640625" style="68" customWidth="1"/>
    <col min="7974" max="7974" width="6.33203125" style="68" customWidth="1"/>
    <col min="7975" max="7975" width="8.33203125" style="68" customWidth="1"/>
    <col min="7976" max="7976" width="8.44140625" style="68" customWidth="1"/>
    <col min="7977" max="7977" width="8.6640625" style="68" customWidth="1"/>
    <col min="7978" max="7978" width="6.6640625" style="68" customWidth="1"/>
    <col min="7979" max="7979" width="9.33203125" style="68" customWidth="1"/>
    <col min="7980" max="7981" width="7.33203125" style="68" customWidth="1"/>
    <col min="7982" max="7982" width="7.44140625" style="68" customWidth="1"/>
    <col min="7983" max="7983" width="6.88671875" style="68" customWidth="1"/>
    <col min="7984" max="7984" width="7.33203125" style="68" customWidth="1"/>
    <col min="7985" max="7985" width="7.88671875" style="68" customWidth="1"/>
    <col min="7986" max="7986" width="7.44140625" style="68" customWidth="1"/>
    <col min="7987" max="7987" width="6.5546875" style="68" customWidth="1"/>
    <col min="7988" max="7988" width="8.6640625" style="68" customWidth="1"/>
    <col min="7989" max="7989" width="8.33203125" style="68" customWidth="1"/>
    <col min="7990" max="7990" width="6.6640625" style="68" customWidth="1"/>
    <col min="7991" max="7991" width="7.44140625" style="68" customWidth="1"/>
    <col min="7992" max="7992" width="8.44140625" style="68" customWidth="1"/>
    <col min="7993" max="7993" width="9" style="68" customWidth="1"/>
    <col min="7994" max="7994" width="6" style="68" customWidth="1"/>
    <col min="7995" max="7995" width="8" style="68" customWidth="1"/>
    <col min="7996" max="7996" width="8.6640625" style="68" customWidth="1"/>
    <col min="7997" max="7997" width="9" style="68" customWidth="1"/>
    <col min="7998" max="7998" width="6.44140625" style="68" customWidth="1"/>
    <col min="7999" max="7999" width="7.88671875" style="68" customWidth="1"/>
    <col min="8000" max="8002" width="7.109375" style="68" customWidth="1"/>
    <col min="8003" max="8003" width="7.44140625" style="68" customWidth="1"/>
    <col min="8004" max="8004" width="7.88671875" style="68" customWidth="1"/>
    <col min="8005" max="8005" width="7.44140625" style="68" customWidth="1"/>
    <col min="8006" max="8006" width="7.88671875" style="68" customWidth="1"/>
    <col min="8007" max="8007" width="8" style="68" customWidth="1"/>
    <col min="8008" max="8202" width="9.109375" style="68"/>
    <col min="8203" max="8203" width="20" style="68" customWidth="1"/>
    <col min="8204" max="8205" width="8.88671875" style="68" customWidth="1"/>
    <col min="8206" max="8206" width="6" style="68" customWidth="1"/>
    <col min="8207" max="8207" width="8.109375" style="68" customWidth="1"/>
    <col min="8208" max="8208" width="8.88671875" style="68" customWidth="1"/>
    <col min="8209" max="8209" width="8.33203125" style="68" customWidth="1"/>
    <col min="8210" max="8210" width="6.44140625" style="68" customWidth="1"/>
    <col min="8211" max="8211" width="7.88671875" style="68" customWidth="1"/>
    <col min="8212" max="8212" width="8.6640625" style="68" customWidth="1"/>
    <col min="8213" max="8213" width="8.88671875" style="68" customWidth="1"/>
    <col min="8214" max="8214" width="7.44140625" style="68" customWidth="1"/>
    <col min="8215" max="8215" width="7" style="68" customWidth="1"/>
    <col min="8216" max="8216" width="7.44140625" style="68" customWidth="1"/>
    <col min="8217" max="8217" width="8" style="68" customWidth="1"/>
    <col min="8218" max="8218" width="7.44140625" style="68" customWidth="1"/>
    <col min="8219" max="8219" width="6.33203125" style="68" customWidth="1"/>
    <col min="8220" max="8220" width="7.88671875" style="68" customWidth="1"/>
    <col min="8221" max="8221" width="7.5546875" style="68" customWidth="1"/>
    <col min="8222" max="8222" width="6.44140625" style="68" customWidth="1"/>
    <col min="8223" max="8223" width="8.33203125" style="68" customWidth="1"/>
    <col min="8224" max="8224" width="8.5546875" style="68" customWidth="1"/>
    <col min="8225" max="8225" width="8.88671875" style="68" customWidth="1"/>
    <col min="8226" max="8226" width="6.44140625" style="68" customWidth="1"/>
    <col min="8227" max="8227" width="8.44140625" style="68" customWidth="1"/>
    <col min="8228" max="8228" width="8.5546875" style="68" customWidth="1"/>
    <col min="8229" max="8229" width="8.6640625" style="68" customWidth="1"/>
    <col min="8230" max="8230" width="6.33203125" style="68" customWidth="1"/>
    <col min="8231" max="8231" width="8.33203125" style="68" customWidth="1"/>
    <col min="8232" max="8232" width="8.44140625" style="68" customWidth="1"/>
    <col min="8233" max="8233" width="8.6640625" style="68" customWidth="1"/>
    <col min="8234" max="8234" width="6.6640625" style="68" customWidth="1"/>
    <col min="8235" max="8235" width="9.33203125" style="68" customWidth="1"/>
    <col min="8236" max="8237" width="7.33203125" style="68" customWidth="1"/>
    <col min="8238" max="8238" width="7.44140625" style="68" customWidth="1"/>
    <col min="8239" max="8239" width="6.88671875" style="68" customWidth="1"/>
    <col min="8240" max="8240" width="7.33203125" style="68" customWidth="1"/>
    <col min="8241" max="8241" width="7.88671875" style="68" customWidth="1"/>
    <col min="8242" max="8242" width="7.44140625" style="68" customWidth="1"/>
    <col min="8243" max="8243" width="6.5546875" style="68" customWidth="1"/>
    <col min="8244" max="8244" width="8.6640625" style="68" customWidth="1"/>
    <col min="8245" max="8245" width="8.33203125" style="68" customWidth="1"/>
    <col min="8246" max="8246" width="6.6640625" style="68" customWidth="1"/>
    <col min="8247" max="8247" width="7.44140625" style="68" customWidth="1"/>
    <col min="8248" max="8248" width="8.44140625" style="68" customWidth="1"/>
    <col min="8249" max="8249" width="9" style="68" customWidth="1"/>
    <col min="8250" max="8250" width="6" style="68" customWidth="1"/>
    <col min="8251" max="8251" width="8" style="68" customWidth="1"/>
    <col min="8252" max="8252" width="8.6640625" style="68" customWidth="1"/>
    <col min="8253" max="8253" width="9" style="68" customWidth="1"/>
    <col min="8254" max="8254" width="6.44140625" style="68" customWidth="1"/>
    <col min="8255" max="8255" width="7.88671875" style="68" customWidth="1"/>
    <col min="8256" max="8258" width="7.109375" style="68" customWidth="1"/>
    <col min="8259" max="8259" width="7.44140625" style="68" customWidth="1"/>
    <col min="8260" max="8260" width="7.88671875" style="68" customWidth="1"/>
    <col min="8261" max="8261" width="7.44140625" style="68" customWidth="1"/>
    <col min="8262" max="8262" width="7.88671875" style="68" customWidth="1"/>
    <col min="8263" max="8263" width="8" style="68" customWidth="1"/>
    <col min="8264" max="8458" width="9.109375" style="68"/>
    <col min="8459" max="8459" width="20" style="68" customWidth="1"/>
    <col min="8460" max="8461" width="8.88671875" style="68" customWidth="1"/>
    <col min="8462" max="8462" width="6" style="68" customWidth="1"/>
    <col min="8463" max="8463" width="8.109375" style="68" customWidth="1"/>
    <col min="8464" max="8464" width="8.88671875" style="68" customWidth="1"/>
    <col min="8465" max="8465" width="8.33203125" style="68" customWidth="1"/>
    <col min="8466" max="8466" width="6.44140625" style="68" customWidth="1"/>
    <col min="8467" max="8467" width="7.88671875" style="68" customWidth="1"/>
    <col min="8468" max="8468" width="8.6640625" style="68" customWidth="1"/>
    <col min="8469" max="8469" width="8.88671875" style="68" customWidth="1"/>
    <col min="8470" max="8470" width="7.44140625" style="68" customWidth="1"/>
    <col min="8471" max="8471" width="7" style="68" customWidth="1"/>
    <col min="8472" max="8472" width="7.44140625" style="68" customWidth="1"/>
    <col min="8473" max="8473" width="8" style="68" customWidth="1"/>
    <col min="8474" max="8474" width="7.44140625" style="68" customWidth="1"/>
    <col min="8475" max="8475" width="6.33203125" style="68" customWidth="1"/>
    <col min="8476" max="8476" width="7.88671875" style="68" customWidth="1"/>
    <col min="8477" max="8477" width="7.5546875" style="68" customWidth="1"/>
    <col min="8478" max="8478" width="6.44140625" style="68" customWidth="1"/>
    <col min="8479" max="8479" width="8.33203125" style="68" customWidth="1"/>
    <col min="8480" max="8480" width="8.5546875" style="68" customWidth="1"/>
    <col min="8481" max="8481" width="8.88671875" style="68" customWidth="1"/>
    <col min="8482" max="8482" width="6.44140625" style="68" customWidth="1"/>
    <col min="8483" max="8483" width="8.44140625" style="68" customWidth="1"/>
    <col min="8484" max="8484" width="8.5546875" style="68" customWidth="1"/>
    <col min="8485" max="8485" width="8.6640625" style="68" customWidth="1"/>
    <col min="8486" max="8486" width="6.33203125" style="68" customWidth="1"/>
    <col min="8487" max="8487" width="8.33203125" style="68" customWidth="1"/>
    <col min="8488" max="8488" width="8.44140625" style="68" customWidth="1"/>
    <col min="8489" max="8489" width="8.6640625" style="68" customWidth="1"/>
    <col min="8490" max="8490" width="6.6640625" style="68" customWidth="1"/>
    <col min="8491" max="8491" width="9.33203125" style="68" customWidth="1"/>
    <col min="8492" max="8493" width="7.33203125" style="68" customWidth="1"/>
    <col min="8494" max="8494" width="7.44140625" style="68" customWidth="1"/>
    <col min="8495" max="8495" width="6.88671875" style="68" customWidth="1"/>
    <col min="8496" max="8496" width="7.33203125" style="68" customWidth="1"/>
    <col min="8497" max="8497" width="7.88671875" style="68" customWidth="1"/>
    <col min="8498" max="8498" width="7.44140625" style="68" customWidth="1"/>
    <col min="8499" max="8499" width="6.5546875" style="68" customWidth="1"/>
    <col min="8500" max="8500" width="8.6640625" style="68" customWidth="1"/>
    <col min="8501" max="8501" width="8.33203125" style="68" customWidth="1"/>
    <col min="8502" max="8502" width="6.6640625" style="68" customWidth="1"/>
    <col min="8503" max="8503" width="7.44140625" style="68" customWidth="1"/>
    <col min="8504" max="8504" width="8.44140625" style="68" customWidth="1"/>
    <col min="8505" max="8505" width="9" style="68" customWidth="1"/>
    <col min="8506" max="8506" width="6" style="68" customWidth="1"/>
    <col min="8507" max="8507" width="8" style="68" customWidth="1"/>
    <col min="8508" max="8508" width="8.6640625" style="68" customWidth="1"/>
    <col min="8509" max="8509" width="9" style="68" customWidth="1"/>
    <col min="8510" max="8510" width="6.44140625" style="68" customWidth="1"/>
    <col min="8511" max="8511" width="7.88671875" style="68" customWidth="1"/>
    <col min="8512" max="8514" width="7.109375" style="68" customWidth="1"/>
    <col min="8515" max="8515" width="7.44140625" style="68" customWidth="1"/>
    <col min="8516" max="8516" width="7.88671875" style="68" customWidth="1"/>
    <col min="8517" max="8517" width="7.44140625" style="68" customWidth="1"/>
    <col min="8518" max="8518" width="7.88671875" style="68" customWidth="1"/>
    <col min="8519" max="8519" width="8" style="68" customWidth="1"/>
    <col min="8520" max="8714" width="9.109375" style="68"/>
    <col min="8715" max="8715" width="20" style="68" customWidth="1"/>
    <col min="8716" max="8717" width="8.88671875" style="68" customWidth="1"/>
    <col min="8718" max="8718" width="6" style="68" customWidth="1"/>
    <col min="8719" max="8719" width="8.109375" style="68" customWidth="1"/>
    <col min="8720" max="8720" width="8.88671875" style="68" customWidth="1"/>
    <col min="8721" max="8721" width="8.33203125" style="68" customWidth="1"/>
    <col min="8722" max="8722" width="6.44140625" style="68" customWidth="1"/>
    <col min="8723" max="8723" width="7.88671875" style="68" customWidth="1"/>
    <col min="8724" max="8724" width="8.6640625" style="68" customWidth="1"/>
    <col min="8725" max="8725" width="8.88671875" style="68" customWidth="1"/>
    <col min="8726" max="8726" width="7.44140625" style="68" customWidth="1"/>
    <col min="8727" max="8727" width="7" style="68" customWidth="1"/>
    <col min="8728" max="8728" width="7.44140625" style="68" customWidth="1"/>
    <col min="8729" max="8729" width="8" style="68" customWidth="1"/>
    <col min="8730" max="8730" width="7.44140625" style="68" customWidth="1"/>
    <col min="8731" max="8731" width="6.33203125" style="68" customWidth="1"/>
    <col min="8732" max="8732" width="7.88671875" style="68" customWidth="1"/>
    <col min="8733" max="8733" width="7.5546875" style="68" customWidth="1"/>
    <col min="8734" max="8734" width="6.44140625" style="68" customWidth="1"/>
    <col min="8735" max="8735" width="8.33203125" style="68" customWidth="1"/>
    <col min="8736" max="8736" width="8.5546875" style="68" customWidth="1"/>
    <col min="8737" max="8737" width="8.88671875" style="68" customWidth="1"/>
    <col min="8738" max="8738" width="6.44140625" style="68" customWidth="1"/>
    <col min="8739" max="8739" width="8.44140625" style="68" customWidth="1"/>
    <col min="8740" max="8740" width="8.5546875" style="68" customWidth="1"/>
    <col min="8741" max="8741" width="8.6640625" style="68" customWidth="1"/>
    <col min="8742" max="8742" width="6.33203125" style="68" customWidth="1"/>
    <col min="8743" max="8743" width="8.33203125" style="68" customWidth="1"/>
    <col min="8744" max="8744" width="8.44140625" style="68" customWidth="1"/>
    <col min="8745" max="8745" width="8.6640625" style="68" customWidth="1"/>
    <col min="8746" max="8746" width="6.6640625" style="68" customWidth="1"/>
    <col min="8747" max="8747" width="9.33203125" style="68" customWidth="1"/>
    <col min="8748" max="8749" width="7.33203125" style="68" customWidth="1"/>
    <col min="8750" max="8750" width="7.44140625" style="68" customWidth="1"/>
    <col min="8751" max="8751" width="6.88671875" style="68" customWidth="1"/>
    <col min="8752" max="8752" width="7.33203125" style="68" customWidth="1"/>
    <col min="8753" max="8753" width="7.88671875" style="68" customWidth="1"/>
    <col min="8754" max="8754" width="7.44140625" style="68" customWidth="1"/>
    <col min="8755" max="8755" width="6.5546875" style="68" customWidth="1"/>
    <col min="8756" max="8756" width="8.6640625" style="68" customWidth="1"/>
    <col min="8757" max="8757" width="8.33203125" style="68" customWidth="1"/>
    <col min="8758" max="8758" width="6.6640625" style="68" customWidth="1"/>
    <col min="8759" max="8759" width="7.44140625" style="68" customWidth="1"/>
    <col min="8760" max="8760" width="8.44140625" style="68" customWidth="1"/>
    <col min="8761" max="8761" width="9" style="68" customWidth="1"/>
    <col min="8762" max="8762" width="6" style="68" customWidth="1"/>
    <col min="8763" max="8763" width="8" style="68" customWidth="1"/>
    <col min="8764" max="8764" width="8.6640625" style="68" customWidth="1"/>
    <col min="8765" max="8765" width="9" style="68" customWidth="1"/>
    <col min="8766" max="8766" width="6.44140625" style="68" customWidth="1"/>
    <col min="8767" max="8767" width="7.88671875" style="68" customWidth="1"/>
    <col min="8768" max="8770" width="7.109375" style="68" customWidth="1"/>
    <col min="8771" max="8771" width="7.44140625" style="68" customWidth="1"/>
    <col min="8772" max="8772" width="7.88671875" style="68" customWidth="1"/>
    <col min="8773" max="8773" width="7.44140625" style="68" customWidth="1"/>
    <col min="8774" max="8774" width="7.88671875" style="68" customWidth="1"/>
    <col min="8775" max="8775" width="8" style="68" customWidth="1"/>
    <col min="8776" max="8970" width="9.109375" style="68"/>
    <col min="8971" max="8971" width="20" style="68" customWidth="1"/>
    <col min="8972" max="8973" width="8.88671875" style="68" customWidth="1"/>
    <col min="8974" max="8974" width="6" style="68" customWidth="1"/>
    <col min="8975" max="8975" width="8.109375" style="68" customWidth="1"/>
    <col min="8976" max="8976" width="8.88671875" style="68" customWidth="1"/>
    <col min="8977" max="8977" width="8.33203125" style="68" customWidth="1"/>
    <col min="8978" max="8978" width="6.44140625" style="68" customWidth="1"/>
    <col min="8979" max="8979" width="7.88671875" style="68" customWidth="1"/>
    <col min="8980" max="8980" width="8.6640625" style="68" customWidth="1"/>
    <col min="8981" max="8981" width="8.88671875" style="68" customWidth="1"/>
    <col min="8982" max="8982" width="7.44140625" style="68" customWidth="1"/>
    <col min="8983" max="8983" width="7" style="68" customWidth="1"/>
    <col min="8984" max="8984" width="7.44140625" style="68" customWidth="1"/>
    <col min="8985" max="8985" width="8" style="68" customWidth="1"/>
    <col min="8986" max="8986" width="7.44140625" style="68" customWidth="1"/>
    <col min="8987" max="8987" width="6.33203125" style="68" customWidth="1"/>
    <col min="8988" max="8988" width="7.88671875" style="68" customWidth="1"/>
    <col min="8989" max="8989" width="7.5546875" style="68" customWidth="1"/>
    <col min="8990" max="8990" width="6.44140625" style="68" customWidth="1"/>
    <col min="8991" max="8991" width="8.33203125" style="68" customWidth="1"/>
    <col min="8992" max="8992" width="8.5546875" style="68" customWidth="1"/>
    <col min="8993" max="8993" width="8.88671875" style="68" customWidth="1"/>
    <col min="8994" max="8994" width="6.44140625" style="68" customWidth="1"/>
    <col min="8995" max="8995" width="8.44140625" style="68" customWidth="1"/>
    <col min="8996" max="8996" width="8.5546875" style="68" customWidth="1"/>
    <col min="8997" max="8997" width="8.6640625" style="68" customWidth="1"/>
    <col min="8998" max="8998" width="6.33203125" style="68" customWidth="1"/>
    <col min="8999" max="8999" width="8.33203125" style="68" customWidth="1"/>
    <col min="9000" max="9000" width="8.44140625" style="68" customWidth="1"/>
    <col min="9001" max="9001" width="8.6640625" style="68" customWidth="1"/>
    <col min="9002" max="9002" width="6.6640625" style="68" customWidth="1"/>
    <col min="9003" max="9003" width="9.33203125" style="68" customWidth="1"/>
    <col min="9004" max="9005" width="7.33203125" style="68" customWidth="1"/>
    <col min="9006" max="9006" width="7.44140625" style="68" customWidth="1"/>
    <col min="9007" max="9007" width="6.88671875" style="68" customWidth="1"/>
    <col min="9008" max="9008" width="7.33203125" style="68" customWidth="1"/>
    <col min="9009" max="9009" width="7.88671875" style="68" customWidth="1"/>
    <col min="9010" max="9010" width="7.44140625" style="68" customWidth="1"/>
    <col min="9011" max="9011" width="6.5546875" style="68" customWidth="1"/>
    <col min="9012" max="9012" width="8.6640625" style="68" customWidth="1"/>
    <col min="9013" max="9013" width="8.33203125" style="68" customWidth="1"/>
    <col min="9014" max="9014" width="6.6640625" style="68" customWidth="1"/>
    <col min="9015" max="9015" width="7.44140625" style="68" customWidth="1"/>
    <col min="9016" max="9016" width="8.44140625" style="68" customWidth="1"/>
    <col min="9017" max="9017" width="9" style="68" customWidth="1"/>
    <col min="9018" max="9018" width="6" style="68" customWidth="1"/>
    <col min="9019" max="9019" width="8" style="68" customWidth="1"/>
    <col min="9020" max="9020" width="8.6640625" style="68" customWidth="1"/>
    <col min="9021" max="9021" width="9" style="68" customWidth="1"/>
    <col min="9022" max="9022" width="6.44140625" style="68" customWidth="1"/>
    <col min="9023" max="9023" width="7.88671875" style="68" customWidth="1"/>
    <col min="9024" max="9026" width="7.109375" style="68" customWidth="1"/>
    <col min="9027" max="9027" width="7.44140625" style="68" customWidth="1"/>
    <col min="9028" max="9028" width="7.88671875" style="68" customWidth="1"/>
    <col min="9029" max="9029" width="7.44140625" style="68" customWidth="1"/>
    <col min="9030" max="9030" width="7.88671875" style="68" customWidth="1"/>
    <col min="9031" max="9031" width="8" style="68" customWidth="1"/>
    <col min="9032" max="9226" width="9.109375" style="68"/>
    <col min="9227" max="9227" width="20" style="68" customWidth="1"/>
    <col min="9228" max="9229" width="8.88671875" style="68" customWidth="1"/>
    <col min="9230" max="9230" width="6" style="68" customWidth="1"/>
    <col min="9231" max="9231" width="8.109375" style="68" customWidth="1"/>
    <col min="9232" max="9232" width="8.88671875" style="68" customWidth="1"/>
    <col min="9233" max="9233" width="8.33203125" style="68" customWidth="1"/>
    <col min="9234" max="9234" width="6.44140625" style="68" customWidth="1"/>
    <col min="9235" max="9235" width="7.88671875" style="68" customWidth="1"/>
    <col min="9236" max="9236" width="8.6640625" style="68" customWidth="1"/>
    <col min="9237" max="9237" width="8.88671875" style="68" customWidth="1"/>
    <col min="9238" max="9238" width="7.44140625" style="68" customWidth="1"/>
    <col min="9239" max="9239" width="7" style="68" customWidth="1"/>
    <col min="9240" max="9240" width="7.44140625" style="68" customWidth="1"/>
    <col min="9241" max="9241" width="8" style="68" customWidth="1"/>
    <col min="9242" max="9242" width="7.44140625" style="68" customWidth="1"/>
    <col min="9243" max="9243" width="6.33203125" style="68" customWidth="1"/>
    <col min="9244" max="9244" width="7.88671875" style="68" customWidth="1"/>
    <col min="9245" max="9245" width="7.5546875" style="68" customWidth="1"/>
    <col min="9246" max="9246" width="6.44140625" style="68" customWidth="1"/>
    <col min="9247" max="9247" width="8.33203125" style="68" customWidth="1"/>
    <col min="9248" max="9248" width="8.5546875" style="68" customWidth="1"/>
    <col min="9249" max="9249" width="8.88671875" style="68" customWidth="1"/>
    <col min="9250" max="9250" width="6.44140625" style="68" customWidth="1"/>
    <col min="9251" max="9251" width="8.44140625" style="68" customWidth="1"/>
    <col min="9252" max="9252" width="8.5546875" style="68" customWidth="1"/>
    <col min="9253" max="9253" width="8.6640625" style="68" customWidth="1"/>
    <col min="9254" max="9254" width="6.33203125" style="68" customWidth="1"/>
    <col min="9255" max="9255" width="8.33203125" style="68" customWidth="1"/>
    <col min="9256" max="9256" width="8.44140625" style="68" customWidth="1"/>
    <col min="9257" max="9257" width="8.6640625" style="68" customWidth="1"/>
    <col min="9258" max="9258" width="6.6640625" style="68" customWidth="1"/>
    <col min="9259" max="9259" width="9.33203125" style="68" customWidth="1"/>
    <col min="9260" max="9261" width="7.33203125" style="68" customWidth="1"/>
    <col min="9262" max="9262" width="7.44140625" style="68" customWidth="1"/>
    <col min="9263" max="9263" width="6.88671875" style="68" customWidth="1"/>
    <col min="9264" max="9264" width="7.33203125" style="68" customWidth="1"/>
    <col min="9265" max="9265" width="7.88671875" style="68" customWidth="1"/>
    <col min="9266" max="9266" width="7.44140625" style="68" customWidth="1"/>
    <col min="9267" max="9267" width="6.5546875" style="68" customWidth="1"/>
    <col min="9268" max="9268" width="8.6640625" style="68" customWidth="1"/>
    <col min="9269" max="9269" width="8.33203125" style="68" customWidth="1"/>
    <col min="9270" max="9270" width="6.6640625" style="68" customWidth="1"/>
    <col min="9271" max="9271" width="7.44140625" style="68" customWidth="1"/>
    <col min="9272" max="9272" width="8.44140625" style="68" customWidth="1"/>
    <col min="9273" max="9273" width="9" style="68" customWidth="1"/>
    <col min="9274" max="9274" width="6" style="68" customWidth="1"/>
    <col min="9275" max="9275" width="8" style="68" customWidth="1"/>
    <col min="9276" max="9276" width="8.6640625" style="68" customWidth="1"/>
    <col min="9277" max="9277" width="9" style="68" customWidth="1"/>
    <col min="9278" max="9278" width="6.44140625" style="68" customWidth="1"/>
    <col min="9279" max="9279" width="7.88671875" style="68" customWidth="1"/>
    <col min="9280" max="9282" width="7.109375" style="68" customWidth="1"/>
    <col min="9283" max="9283" width="7.44140625" style="68" customWidth="1"/>
    <col min="9284" max="9284" width="7.88671875" style="68" customWidth="1"/>
    <col min="9285" max="9285" width="7.44140625" style="68" customWidth="1"/>
    <col min="9286" max="9286" width="7.88671875" style="68" customWidth="1"/>
    <col min="9287" max="9287" width="8" style="68" customWidth="1"/>
    <col min="9288" max="9482" width="9.109375" style="68"/>
    <col min="9483" max="9483" width="20" style="68" customWidth="1"/>
    <col min="9484" max="9485" width="8.88671875" style="68" customWidth="1"/>
    <col min="9486" max="9486" width="6" style="68" customWidth="1"/>
    <col min="9487" max="9487" width="8.109375" style="68" customWidth="1"/>
    <col min="9488" max="9488" width="8.88671875" style="68" customWidth="1"/>
    <col min="9489" max="9489" width="8.33203125" style="68" customWidth="1"/>
    <col min="9490" max="9490" width="6.44140625" style="68" customWidth="1"/>
    <col min="9491" max="9491" width="7.88671875" style="68" customWidth="1"/>
    <col min="9492" max="9492" width="8.6640625" style="68" customWidth="1"/>
    <col min="9493" max="9493" width="8.88671875" style="68" customWidth="1"/>
    <col min="9494" max="9494" width="7.44140625" style="68" customWidth="1"/>
    <col min="9495" max="9495" width="7" style="68" customWidth="1"/>
    <col min="9496" max="9496" width="7.44140625" style="68" customWidth="1"/>
    <col min="9497" max="9497" width="8" style="68" customWidth="1"/>
    <col min="9498" max="9498" width="7.44140625" style="68" customWidth="1"/>
    <col min="9499" max="9499" width="6.33203125" style="68" customWidth="1"/>
    <col min="9500" max="9500" width="7.88671875" style="68" customWidth="1"/>
    <col min="9501" max="9501" width="7.5546875" style="68" customWidth="1"/>
    <col min="9502" max="9502" width="6.44140625" style="68" customWidth="1"/>
    <col min="9503" max="9503" width="8.33203125" style="68" customWidth="1"/>
    <col min="9504" max="9504" width="8.5546875" style="68" customWidth="1"/>
    <col min="9505" max="9505" width="8.88671875" style="68" customWidth="1"/>
    <col min="9506" max="9506" width="6.44140625" style="68" customWidth="1"/>
    <col min="9507" max="9507" width="8.44140625" style="68" customWidth="1"/>
    <col min="9508" max="9508" width="8.5546875" style="68" customWidth="1"/>
    <col min="9509" max="9509" width="8.6640625" style="68" customWidth="1"/>
    <col min="9510" max="9510" width="6.33203125" style="68" customWidth="1"/>
    <col min="9511" max="9511" width="8.33203125" style="68" customWidth="1"/>
    <col min="9512" max="9512" width="8.44140625" style="68" customWidth="1"/>
    <col min="9513" max="9513" width="8.6640625" style="68" customWidth="1"/>
    <col min="9514" max="9514" width="6.6640625" style="68" customWidth="1"/>
    <col min="9515" max="9515" width="9.33203125" style="68" customWidth="1"/>
    <col min="9516" max="9517" width="7.33203125" style="68" customWidth="1"/>
    <col min="9518" max="9518" width="7.44140625" style="68" customWidth="1"/>
    <col min="9519" max="9519" width="6.88671875" style="68" customWidth="1"/>
    <col min="9520" max="9520" width="7.33203125" style="68" customWidth="1"/>
    <col min="9521" max="9521" width="7.88671875" style="68" customWidth="1"/>
    <col min="9522" max="9522" width="7.44140625" style="68" customWidth="1"/>
    <col min="9523" max="9523" width="6.5546875" style="68" customWidth="1"/>
    <col min="9524" max="9524" width="8.6640625" style="68" customWidth="1"/>
    <col min="9525" max="9525" width="8.33203125" style="68" customWidth="1"/>
    <col min="9526" max="9526" width="6.6640625" style="68" customWidth="1"/>
    <col min="9527" max="9527" width="7.44140625" style="68" customWidth="1"/>
    <col min="9528" max="9528" width="8.44140625" style="68" customWidth="1"/>
    <col min="9529" max="9529" width="9" style="68" customWidth="1"/>
    <col min="9530" max="9530" width="6" style="68" customWidth="1"/>
    <col min="9531" max="9531" width="8" style="68" customWidth="1"/>
    <col min="9532" max="9532" width="8.6640625" style="68" customWidth="1"/>
    <col min="9533" max="9533" width="9" style="68" customWidth="1"/>
    <col min="9534" max="9534" width="6.44140625" style="68" customWidth="1"/>
    <col min="9535" max="9535" width="7.88671875" style="68" customWidth="1"/>
    <col min="9536" max="9538" width="7.109375" style="68" customWidth="1"/>
    <col min="9539" max="9539" width="7.44140625" style="68" customWidth="1"/>
    <col min="9540" max="9540" width="7.88671875" style="68" customWidth="1"/>
    <col min="9541" max="9541" width="7.44140625" style="68" customWidth="1"/>
    <col min="9542" max="9542" width="7.88671875" style="68" customWidth="1"/>
    <col min="9543" max="9543" width="8" style="68" customWidth="1"/>
    <col min="9544" max="9738" width="9.109375" style="68"/>
    <col min="9739" max="9739" width="20" style="68" customWidth="1"/>
    <col min="9740" max="9741" width="8.88671875" style="68" customWidth="1"/>
    <col min="9742" max="9742" width="6" style="68" customWidth="1"/>
    <col min="9743" max="9743" width="8.109375" style="68" customWidth="1"/>
    <col min="9744" max="9744" width="8.88671875" style="68" customWidth="1"/>
    <col min="9745" max="9745" width="8.33203125" style="68" customWidth="1"/>
    <col min="9746" max="9746" width="6.44140625" style="68" customWidth="1"/>
    <col min="9747" max="9747" width="7.88671875" style="68" customWidth="1"/>
    <col min="9748" max="9748" width="8.6640625" style="68" customWidth="1"/>
    <col min="9749" max="9749" width="8.88671875" style="68" customWidth="1"/>
    <col min="9750" max="9750" width="7.44140625" style="68" customWidth="1"/>
    <col min="9751" max="9751" width="7" style="68" customWidth="1"/>
    <col min="9752" max="9752" width="7.44140625" style="68" customWidth="1"/>
    <col min="9753" max="9753" width="8" style="68" customWidth="1"/>
    <col min="9754" max="9754" width="7.44140625" style="68" customWidth="1"/>
    <col min="9755" max="9755" width="6.33203125" style="68" customWidth="1"/>
    <col min="9756" max="9756" width="7.88671875" style="68" customWidth="1"/>
    <col min="9757" max="9757" width="7.5546875" style="68" customWidth="1"/>
    <col min="9758" max="9758" width="6.44140625" style="68" customWidth="1"/>
    <col min="9759" max="9759" width="8.33203125" style="68" customWidth="1"/>
    <col min="9760" max="9760" width="8.5546875" style="68" customWidth="1"/>
    <col min="9761" max="9761" width="8.88671875" style="68" customWidth="1"/>
    <col min="9762" max="9762" width="6.44140625" style="68" customWidth="1"/>
    <col min="9763" max="9763" width="8.44140625" style="68" customWidth="1"/>
    <col min="9764" max="9764" width="8.5546875" style="68" customWidth="1"/>
    <col min="9765" max="9765" width="8.6640625" style="68" customWidth="1"/>
    <col min="9766" max="9766" width="6.33203125" style="68" customWidth="1"/>
    <col min="9767" max="9767" width="8.33203125" style="68" customWidth="1"/>
    <col min="9768" max="9768" width="8.44140625" style="68" customWidth="1"/>
    <col min="9769" max="9769" width="8.6640625" style="68" customWidth="1"/>
    <col min="9770" max="9770" width="6.6640625" style="68" customWidth="1"/>
    <col min="9771" max="9771" width="9.33203125" style="68" customWidth="1"/>
    <col min="9772" max="9773" width="7.33203125" style="68" customWidth="1"/>
    <col min="9774" max="9774" width="7.44140625" style="68" customWidth="1"/>
    <col min="9775" max="9775" width="6.88671875" style="68" customWidth="1"/>
    <col min="9776" max="9776" width="7.33203125" style="68" customWidth="1"/>
    <col min="9777" max="9777" width="7.88671875" style="68" customWidth="1"/>
    <col min="9778" max="9778" width="7.44140625" style="68" customWidth="1"/>
    <col min="9779" max="9779" width="6.5546875" style="68" customWidth="1"/>
    <col min="9780" max="9780" width="8.6640625" style="68" customWidth="1"/>
    <col min="9781" max="9781" width="8.33203125" style="68" customWidth="1"/>
    <col min="9782" max="9782" width="6.6640625" style="68" customWidth="1"/>
    <col min="9783" max="9783" width="7.44140625" style="68" customWidth="1"/>
    <col min="9784" max="9784" width="8.44140625" style="68" customWidth="1"/>
    <col min="9785" max="9785" width="9" style="68" customWidth="1"/>
    <col min="9786" max="9786" width="6" style="68" customWidth="1"/>
    <col min="9787" max="9787" width="8" style="68" customWidth="1"/>
    <col min="9788" max="9788" width="8.6640625" style="68" customWidth="1"/>
    <col min="9789" max="9789" width="9" style="68" customWidth="1"/>
    <col min="9790" max="9790" width="6.44140625" style="68" customWidth="1"/>
    <col min="9791" max="9791" width="7.88671875" style="68" customWidth="1"/>
    <col min="9792" max="9794" width="7.109375" style="68" customWidth="1"/>
    <col min="9795" max="9795" width="7.44140625" style="68" customWidth="1"/>
    <col min="9796" max="9796" width="7.88671875" style="68" customWidth="1"/>
    <col min="9797" max="9797" width="7.44140625" style="68" customWidth="1"/>
    <col min="9798" max="9798" width="7.88671875" style="68" customWidth="1"/>
    <col min="9799" max="9799" width="8" style="68" customWidth="1"/>
    <col min="9800" max="9994" width="9.109375" style="68"/>
    <col min="9995" max="9995" width="20" style="68" customWidth="1"/>
    <col min="9996" max="9997" width="8.88671875" style="68" customWidth="1"/>
    <col min="9998" max="9998" width="6" style="68" customWidth="1"/>
    <col min="9999" max="9999" width="8.109375" style="68" customWidth="1"/>
    <col min="10000" max="10000" width="8.88671875" style="68" customWidth="1"/>
    <col min="10001" max="10001" width="8.33203125" style="68" customWidth="1"/>
    <col min="10002" max="10002" width="6.44140625" style="68" customWidth="1"/>
    <col min="10003" max="10003" width="7.88671875" style="68" customWidth="1"/>
    <col min="10004" max="10004" width="8.6640625" style="68" customWidth="1"/>
    <col min="10005" max="10005" width="8.88671875" style="68" customWidth="1"/>
    <col min="10006" max="10006" width="7.44140625" style="68" customWidth="1"/>
    <col min="10007" max="10007" width="7" style="68" customWidth="1"/>
    <col min="10008" max="10008" width="7.44140625" style="68" customWidth="1"/>
    <col min="10009" max="10009" width="8" style="68" customWidth="1"/>
    <col min="10010" max="10010" width="7.44140625" style="68" customWidth="1"/>
    <col min="10011" max="10011" width="6.33203125" style="68" customWidth="1"/>
    <col min="10012" max="10012" width="7.88671875" style="68" customWidth="1"/>
    <col min="10013" max="10013" width="7.5546875" style="68" customWidth="1"/>
    <col min="10014" max="10014" width="6.44140625" style="68" customWidth="1"/>
    <col min="10015" max="10015" width="8.33203125" style="68" customWidth="1"/>
    <col min="10016" max="10016" width="8.5546875" style="68" customWidth="1"/>
    <col min="10017" max="10017" width="8.88671875" style="68" customWidth="1"/>
    <col min="10018" max="10018" width="6.44140625" style="68" customWidth="1"/>
    <col min="10019" max="10019" width="8.44140625" style="68" customWidth="1"/>
    <col min="10020" max="10020" width="8.5546875" style="68" customWidth="1"/>
    <col min="10021" max="10021" width="8.6640625" style="68" customWidth="1"/>
    <col min="10022" max="10022" width="6.33203125" style="68" customWidth="1"/>
    <col min="10023" max="10023" width="8.33203125" style="68" customWidth="1"/>
    <col min="10024" max="10024" width="8.44140625" style="68" customWidth="1"/>
    <col min="10025" max="10025" width="8.6640625" style="68" customWidth="1"/>
    <col min="10026" max="10026" width="6.6640625" style="68" customWidth="1"/>
    <col min="10027" max="10027" width="9.33203125" style="68" customWidth="1"/>
    <col min="10028" max="10029" width="7.33203125" style="68" customWidth="1"/>
    <col min="10030" max="10030" width="7.44140625" style="68" customWidth="1"/>
    <col min="10031" max="10031" width="6.88671875" style="68" customWidth="1"/>
    <col min="10032" max="10032" width="7.33203125" style="68" customWidth="1"/>
    <col min="10033" max="10033" width="7.88671875" style="68" customWidth="1"/>
    <col min="10034" max="10034" width="7.44140625" style="68" customWidth="1"/>
    <col min="10035" max="10035" width="6.5546875" style="68" customWidth="1"/>
    <col min="10036" max="10036" width="8.6640625" style="68" customWidth="1"/>
    <col min="10037" max="10037" width="8.33203125" style="68" customWidth="1"/>
    <col min="10038" max="10038" width="6.6640625" style="68" customWidth="1"/>
    <col min="10039" max="10039" width="7.44140625" style="68" customWidth="1"/>
    <col min="10040" max="10040" width="8.44140625" style="68" customWidth="1"/>
    <col min="10041" max="10041" width="9" style="68" customWidth="1"/>
    <col min="10042" max="10042" width="6" style="68" customWidth="1"/>
    <col min="10043" max="10043" width="8" style="68" customWidth="1"/>
    <col min="10044" max="10044" width="8.6640625" style="68" customWidth="1"/>
    <col min="10045" max="10045" width="9" style="68" customWidth="1"/>
    <col min="10046" max="10046" width="6.44140625" style="68" customWidth="1"/>
    <col min="10047" max="10047" width="7.88671875" style="68" customWidth="1"/>
    <col min="10048" max="10050" width="7.109375" style="68" customWidth="1"/>
    <col min="10051" max="10051" width="7.44140625" style="68" customWidth="1"/>
    <col min="10052" max="10052" width="7.88671875" style="68" customWidth="1"/>
    <col min="10053" max="10053" width="7.44140625" style="68" customWidth="1"/>
    <col min="10054" max="10054" width="7.88671875" style="68" customWidth="1"/>
    <col min="10055" max="10055" width="8" style="68" customWidth="1"/>
    <col min="10056" max="10250" width="9.109375" style="68"/>
    <col min="10251" max="10251" width="20" style="68" customWidth="1"/>
    <col min="10252" max="10253" width="8.88671875" style="68" customWidth="1"/>
    <col min="10254" max="10254" width="6" style="68" customWidth="1"/>
    <col min="10255" max="10255" width="8.109375" style="68" customWidth="1"/>
    <col min="10256" max="10256" width="8.88671875" style="68" customWidth="1"/>
    <col min="10257" max="10257" width="8.33203125" style="68" customWidth="1"/>
    <col min="10258" max="10258" width="6.44140625" style="68" customWidth="1"/>
    <col min="10259" max="10259" width="7.88671875" style="68" customWidth="1"/>
    <col min="10260" max="10260" width="8.6640625" style="68" customWidth="1"/>
    <col min="10261" max="10261" width="8.88671875" style="68" customWidth="1"/>
    <col min="10262" max="10262" width="7.44140625" style="68" customWidth="1"/>
    <col min="10263" max="10263" width="7" style="68" customWidth="1"/>
    <col min="10264" max="10264" width="7.44140625" style="68" customWidth="1"/>
    <col min="10265" max="10265" width="8" style="68" customWidth="1"/>
    <col min="10266" max="10266" width="7.44140625" style="68" customWidth="1"/>
    <col min="10267" max="10267" width="6.33203125" style="68" customWidth="1"/>
    <col min="10268" max="10268" width="7.88671875" style="68" customWidth="1"/>
    <col min="10269" max="10269" width="7.5546875" style="68" customWidth="1"/>
    <col min="10270" max="10270" width="6.44140625" style="68" customWidth="1"/>
    <col min="10271" max="10271" width="8.33203125" style="68" customWidth="1"/>
    <col min="10272" max="10272" width="8.5546875" style="68" customWidth="1"/>
    <col min="10273" max="10273" width="8.88671875" style="68" customWidth="1"/>
    <col min="10274" max="10274" width="6.44140625" style="68" customWidth="1"/>
    <col min="10275" max="10275" width="8.44140625" style="68" customWidth="1"/>
    <col min="10276" max="10276" width="8.5546875" style="68" customWidth="1"/>
    <col min="10277" max="10277" width="8.6640625" style="68" customWidth="1"/>
    <col min="10278" max="10278" width="6.33203125" style="68" customWidth="1"/>
    <col min="10279" max="10279" width="8.33203125" style="68" customWidth="1"/>
    <col min="10280" max="10280" width="8.44140625" style="68" customWidth="1"/>
    <col min="10281" max="10281" width="8.6640625" style="68" customWidth="1"/>
    <col min="10282" max="10282" width="6.6640625" style="68" customWidth="1"/>
    <col min="10283" max="10283" width="9.33203125" style="68" customWidth="1"/>
    <col min="10284" max="10285" width="7.33203125" style="68" customWidth="1"/>
    <col min="10286" max="10286" width="7.44140625" style="68" customWidth="1"/>
    <col min="10287" max="10287" width="6.88671875" style="68" customWidth="1"/>
    <col min="10288" max="10288" width="7.33203125" style="68" customWidth="1"/>
    <col min="10289" max="10289" width="7.88671875" style="68" customWidth="1"/>
    <col min="10290" max="10290" width="7.44140625" style="68" customWidth="1"/>
    <col min="10291" max="10291" width="6.5546875" style="68" customWidth="1"/>
    <col min="10292" max="10292" width="8.6640625" style="68" customWidth="1"/>
    <col min="10293" max="10293" width="8.33203125" style="68" customWidth="1"/>
    <col min="10294" max="10294" width="6.6640625" style="68" customWidth="1"/>
    <col min="10295" max="10295" width="7.44140625" style="68" customWidth="1"/>
    <col min="10296" max="10296" width="8.44140625" style="68" customWidth="1"/>
    <col min="10297" max="10297" width="9" style="68" customWidth="1"/>
    <col min="10298" max="10298" width="6" style="68" customWidth="1"/>
    <col min="10299" max="10299" width="8" style="68" customWidth="1"/>
    <col min="10300" max="10300" width="8.6640625" style="68" customWidth="1"/>
    <col min="10301" max="10301" width="9" style="68" customWidth="1"/>
    <col min="10302" max="10302" width="6.44140625" style="68" customWidth="1"/>
    <col min="10303" max="10303" width="7.88671875" style="68" customWidth="1"/>
    <col min="10304" max="10306" width="7.109375" style="68" customWidth="1"/>
    <col min="10307" max="10307" width="7.44140625" style="68" customWidth="1"/>
    <col min="10308" max="10308" width="7.88671875" style="68" customWidth="1"/>
    <col min="10309" max="10309" width="7.44140625" style="68" customWidth="1"/>
    <col min="10310" max="10310" width="7.88671875" style="68" customWidth="1"/>
    <col min="10311" max="10311" width="8" style="68" customWidth="1"/>
    <col min="10312" max="10506" width="9.109375" style="68"/>
    <col min="10507" max="10507" width="20" style="68" customWidth="1"/>
    <col min="10508" max="10509" width="8.88671875" style="68" customWidth="1"/>
    <col min="10510" max="10510" width="6" style="68" customWidth="1"/>
    <col min="10511" max="10511" width="8.109375" style="68" customWidth="1"/>
    <col min="10512" max="10512" width="8.88671875" style="68" customWidth="1"/>
    <col min="10513" max="10513" width="8.33203125" style="68" customWidth="1"/>
    <col min="10514" max="10514" width="6.44140625" style="68" customWidth="1"/>
    <col min="10515" max="10515" width="7.88671875" style="68" customWidth="1"/>
    <col min="10516" max="10516" width="8.6640625" style="68" customWidth="1"/>
    <col min="10517" max="10517" width="8.88671875" style="68" customWidth="1"/>
    <col min="10518" max="10518" width="7.44140625" style="68" customWidth="1"/>
    <col min="10519" max="10519" width="7" style="68" customWidth="1"/>
    <col min="10520" max="10520" width="7.44140625" style="68" customWidth="1"/>
    <col min="10521" max="10521" width="8" style="68" customWidth="1"/>
    <col min="10522" max="10522" width="7.44140625" style="68" customWidth="1"/>
    <col min="10523" max="10523" width="6.33203125" style="68" customWidth="1"/>
    <col min="10524" max="10524" width="7.88671875" style="68" customWidth="1"/>
    <col min="10525" max="10525" width="7.5546875" style="68" customWidth="1"/>
    <col min="10526" max="10526" width="6.44140625" style="68" customWidth="1"/>
    <col min="10527" max="10527" width="8.33203125" style="68" customWidth="1"/>
    <col min="10528" max="10528" width="8.5546875" style="68" customWidth="1"/>
    <col min="10529" max="10529" width="8.88671875" style="68" customWidth="1"/>
    <col min="10530" max="10530" width="6.44140625" style="68" customWidth="1"/>
    <col min="10531" max="10531" width="8.44140625" style="68" customWidth="1"/>
    <col min="10532" max="10532" width="8.5546875" style="68" customWidth="1"/>
    <col min="10533" max="10533" width="8.6640625" style="68" customWidth="1"/>
    <col min="10534" max="10534" width="6.33203125" style="68" customWidth="1"/>
    <col min="10535" max="10535" width="8.33203125" style="68" customWidth="1"/>
    <col min="10536" max="10536" width="8.44140625" style="68" customWidth="1"/>
    <col min="10537" max="10537" width="8.6640625" style="68" customWidth="1"/>
    <col min="10538" max="10538" width="6.6640625" style="68" customWidth="1"/>
    <col min="10539" max="10539" width="9.33203125" style="68" customWidth="1"/>
    <col min="10540" max="10541" width="7.33203125" style="68" customWidth="1"/>
    <col min="10542" max="10542" width="7.44140625" style="68" customWidth="1"/>
    <col min="10543" max="10543" width="6.88671875" style="68" customWidth="1"/>
    <col min="10544" max="10544" width="7.33203125" style="68" customWidth="1"/>
    <col min="10545" max="10545" width="7.88671875" style="68" customWidth="1"/>
    <col min="10546" max="10546" width="7.44140625" style="68" customWidth="1"/>
    <col min="10547" max="10547" width="6.5546875" style="68" customWidth="1"/>
    <col min="10548" max="10548" width="8.6640625" style="68" customWidth="1"/>
    <col min="10549" max="10549" width="8.33203125" style="68" customWidth="1"/>
    <col min="10550" max="10550" width="6.6640625" style="68" customWidth="1"/>
    <col min="10551" max="10551" width="7.44140625" style="68" customWidth="1"/>
    <col min="10552" max="10552" width="8.44140625" style="68" customWidth="1"/>
    <col min="10553" max="10553" width="9" style="68" customWidth="1"/>
    <col min="10554" max="10554" width="6" style="68" customWidth="1"/>
    <col min="10555" max="10555" width="8" style="68" customWidth="1"/>
    <col min="10556" max="10556" width="8.6640625" style="68" customWidth="1"/>
    <col min="10557" max="10557" width="9" style="68" customWidth="1"/>
    <col min="10558" max="10558" width="6.44140625" style="68" customWidth="1"/>
    <col min="10559" max="10559" width="7.88671875" style="68" customWidth="1"/>
    <col min="10560" max="10562" width="7.109375" style="68" customWidth="1"/>
    <col min="10563" max="10563" width="7.44140625" style="68" customWidth="1"/>
    <col min="10564" max="10564" width="7.88671875" style="68" customWidth="1"/>
    <col min="10565" max="10565" width="7.44140625" style="68" customWidth="1"/>
    <col min="10566" max="10566" width="7.88671875" style="68" customWidth="1"/>
    <col min="10567" max="10567" width="8" style="68" customWidth="1"/>
    <col min="10568" max="10762" width="9.109375" style="68"/>
    <col min="10763" max="10763" width="20" style="68" customWidth="1"/>
    <col min="10764" max="10765" width="8.88671875" style="68" customWidth="1"/>
    <col min="10766" max="10766" width="6" style="68" customWidth="1"/>
    <col min="10767" max="10767" width="8.109375" style="68" customWidth="1"/>
    <col min="10768" max="10768" width="8.88671875" style="68" customWidth="1"/>
    <col min="10769" max="10769" width="8.33203125" style="68" customWidth="1"/>
    <col min="10770" max="10770" width="6.44140625" style="68" customWidth="1"/>
    <col min="10771" max="10771" width="7.88671875" style="68" customWidth="1"/>
    <col min="10772" max="10772" width="8.6640625" style="68" customWidth="1"/>
    <col min="10773" max="10773" width="8.88671875" style="68" customWidth="1"/>
    <col min="10774" max="10774" width="7.44140625" style="68" customWidth="1"/>
    <col min="10775" max="10775" width="7" style="68" customWidth="1"/>
    <col min="10776" max="10776" width="7.44140625" style="68" customWidth="1"/>
    <col min="10777" max="10777" width="8" style="68" customWidth="1"/>
    <col min="10778" max="10778" width="7.44140625" style="68" customWidth="1"/>
    <col min="10779" max="10779" width="6.33203125" style="68" customWidth="1"/>
    <col min="10780" max="10780" width="7.88671875" style="68" customWidth="1"/>
    <col min="10781" max="10781" width="7.5546875" style="68" customWidth="1"/>
    <col min="10782" max="10782" width="6.44140625" style="68" customWidth="1"/>
    <col min="10783" max="10783" width="8.33203125" style="68" customWidth="1"/>
    <col min="10784" max="10784" width="8.5546875" style="68" customWidth="1"/>
    <col min="10785" max="10785" width="8.88671875" style="68" customWidth="1"/>
    <col min="10786" max="10786" width="6.44140625" style="68" customWidth="1"/>
    <col min="10787" max="10787" width="8.44140625" style="68" customWidth="1"/>
    <col min="10788" max="10788" width="8.5546875" style="68" customWidth="1"/>
    <col min="10789" max="10789" width="8.6640625" style="68" customWidth="1"/>
    <col min="10790" max="10790" width="6.33203125" style="68" customWidth="1"/>
    <col min="10791" max="10791" width="8.33203125" style="68" customWidth="1"/>
    <col min="10792" max="10792" width="8.44140625" style="68" customWidth="1"/>
    <col min="10793" max="10793" width="8.6640625" style="68" customWidth="1"/>
    <col min="10794" max="10794" width="6.6640625" style="68" customWidth="1"/>
    <col min="10795" max="10795" width="9.33203125" style="68" customWidth="1"/>
    <col min="10796" max="10797" width="7.33203125" style="68" customWidth="1"/>
    <col min="10798" max="10798" width="7.44140625" style="68" customWidth="1"/>
    <col min="10799" max="10799" width="6.88671875" style="68" customWidth="1"/>
    <col min="10800" max="10800" width="7.33203125" style="68" customWidth="1"/>
    <col min="10801" max="10801" width="7.88671875" style="68" customWidth="1"/>
    <col min="10802" max="10802" width="7.44140625" style="68" customWidth="1"/>
    <col min="10803" max="10803" width="6.5546875" style="68" customWidth="1"/>
    <col min="10804" max="10804" width="8.6640625" style="68" customWidth="1"/>
    <col min="10805" max="10805" width="8.33203125" style="68" customWidth="1"/>
    <col min="10806" max="10806" width="6.6640625" style="68" customWidth="1"/>
    <col min="10807" max="10807" width="7.44140625" style="68" customWidth="1"/>
    <col min="10808" max="10808" width="8.44140625" style="68" customWidth="1"/>
    <col min="10809" max="10809" width="9" style="68" customWidth="1"/>
    <col min="10810" max="10810" width="6" style="68" customWidth="1"/>
    <col min="10811" max="10811" width="8" style="68" customWidth="1"/>
    <col min="10812" max="10812" width="8.6640625" style="68" customWidth="1"/>
    <col min="10813" max="10813" width="9" style="68" customWidth="1"/>
    <col min="10814" max="10814" width="6.44140625" style="68" customWidth="1"/>
    <col min="10815" max="10815" width="7.88671875" style="68" customWidth="1"/>
    <col min="10816" max="10818" width="7.109375" style="68" customWidth="1"/>
    <col min="10819" max="10819" width="7.44140625" style="68" customWidth="1"/>
    <col min="10820" max="10820" width="7.88671875" style="68" customWidth="1"/>
    <col min="10821" max="10821" width="7.44140625" style="68" customWidth="1"/>
    <col min="10822" max="10822" width="7.88671875" style="68" customWidth="1"/>
    <col min="10823" max="10823" width="8" style="68" customWidth="1"/>
    <col min="10824" max="11018" width="9.109375" style="68"/>
    <col min="11019" max="11019" width="20" style="68" customWidth="1"/>
    <col min="11020" max="11021" width="8.88671875" style="68" customWidth="1"/>
    <col min="11022" max="11022" width="6" style="68" customWidth="1"/>
    <col min="11023" max="11023" width="8.109375" style="68" customWidth="1"/>
    <col min="11024" max="11024" width="8.88671875" style="68" customWidth="1"/>
    <col min="11025" max="11025" width="8.33203125" style="68" customWidth="1"/>
    <col min="11026" max="11026" width="6.44140625" style="68" customWidth="1"/>
    <col min="11027" max="11027" width="7.88671875" style="68" customWidth="1"/>
    <col min="11028" max="11028" width="8.6640625" style="68" customWidth="1"/>
    <col min="11029" max="11029" width="8.88671875" style="68" customWidth="1"/>
    <col min="11030" max="11030" width="7.44140625" style="68" customWidth="1"/>
    <col min="11031" max="11031" width="7" style="68" customWidth="1"/>
    <col min="11032" max="11032" width="7.44140625" style="68" customWidth="1"/>
    <col min="11033" max="11033" width="8" style="68" customWidth="1"/>
    <col min="11034" max="11034" width="7.44140625" style="68" customWidth="1"/>
    <col min="11035" max="11035" width="6.33203125" style="68" customWidth="1"/>
    <col min="11036" max="11036" width="7.88671875" style="68" customWidth="1"/>
    <col min="11037" max="11037" width="7.5546875" style="68" customWidth="1"/>
    <col min="11038" max="11038" width="6.44140625" style="68" customWidth="1"/>
    <col min="11039" max="11039" width="8.33203125" style="68" customWidth="1"/>
    <col min="11040" max="11040" width="8.5546875" style="68" customWidth="1"/>
    <col min="11041" max="11041" width="8.88671875" style="68" customWidth="1"/>
    <col min="11042" max="11042" width="6.44140625" style="68" customWidth="1"/>
    <col min="11043" max="11043" width="8.44140625" style="68" customWidth="1"/>
    <col min="11044" max="11044" width="8.5546875" style="68" customWidth="1"/>
    <col min="11045" max="11045" width="8.6640625" style="68" customWidth="1"/>
    <col min="11046" max="11046" width="6.33203125" style="68" customWidth="1"/>
    <col min="11047" max="11047" width="8.33203125" style="68" customWidth="1"/>
    <col min="11048" max="11048" width="8.44140625" style="68" customWidth="1"/>
    <col min="11049" max="11049" width="8.6640625" style="68" customWidth="1"/>
    <col min="11050" max="11050" width="6.6640625" style="68" customWidth="1"/>
    <col min="11051" max="11051" width="9.33203125" style="68" customWidth="1"/>
    <col min="11052" max="11053" width="7.33203125" style="68" customWidth="1"/>
    <col min="11054" max="11054" width="7.44140625" style="68" customWidth="1"/>
    <col min="11055" max="11055" width="6.88671875" style="68" customWidth="1"/>
    <col min="11056" max="11056" width="7.33203125" style="68" customWidth="1"/>
    <col min="11057" max="11057" width="7.88671875" style="68" customWidth="1"/>
    <col min="11058" max="11058" width="7.44140625" style="68" customWidth="1"/>
    <col min="11059" max="11059" width="6.5546875" style="68" customWidth="1"/>
    <col min="11060" max="11060" width="8.6640625" style="68" customWidth="1"/>
    <col min="11061" max="11061" width="8.33203125" style="68" customWidth="1"/>
    <col min="11062" max="11062" width="6.6640625" style="68" customWidth="1"/>
    <col min="11063" max="11063" width="7.44140625" style="68" customWidth="1"/>
    <col min="11064" max="11064" width="8.44140625" style="68" customWidth="1"/>
    <col min="11065" max="11065" width="9" style="68" customWidth="1"/>
    <col min="11066" max="11066" width="6" style="68" customWidth="1"/>
    <col min="11067" max="11067" width="8" style="68" customWidth="1"/>
    <col min="11068" max="11068" width="8.6640625" style="68" customWidth="1"/>
    <col min="11069" max="11069" width="9" style="68" customWidth="1"/>
    <col min="11070" max="11070" width="6.44140625" style="68" customWidth="1"/>
    <col min="11071" max="11071" width="7.88671875" style="68" customWidth="1"/>
    <col min="11072" max="11074" width="7.109375" style="68" customWidth="1"/>
    <col min="11075" max="11075" width="7.44140625" style="68" customWidth="1"/>
    <col min="11076" max="11076" width="7.88671875" style="68" customWidth="1"/>
    <col min="11077" max="11077" width="7.44140625" style="68" customWidth="1"/>
    <col min="11078" max="11078" width="7.88671875" style="68" customWidth="1"/>
    <col min="11079" max="11079" width="8" style="68" customWidth="1"/>
    <col min="11080" max="11274" width="9.109375" style="68"/>
    <col min="11275" max="11275" width="20" style="68" customWidth="1"/>
    <col min="11276" max="11277" width="8.88671875" style="68" customWidth="1"/>
    <col min="11278" max="11278" width="6" style="68" customWidth="1"/>
    <col min="11279" max="11279" width="8.109375" style="68" customWidth="1"/>
    <col min="11280" max="11280" width="8.88671875" style="68" customWidth="1"/>
    <col min="11281" max="11281" width="8.33203125" style="68" customWidth="1"/>
    <col min="11282" max="11282" width="6.44140625" style="68" customWidth="1"/>
    <col min="11283" max="11283" width="7.88671875" style="68" customWidth="1"/>
    <col min="11284" max="11284" width="8.6640625" style="68" customWidth="1"/>
    <col min="11285" max="11285" width="8.88671875" style="68" customWidth="1"/>
    <col min="11286" max="11286" width="7.44140625" style="68" customWidth="1"/>
    <col min="11287" max="11287" width="7" style="68" customWidth="1"/>
    <col min="11288" max="11288" width="7.44140625" style="68" customWidth="1"/>
    <col min="11289" max="11289" width="8" style="68" customWidth="1"/>
    <col min="11290" max="11290" width="7.44140625" style="68" customWidth="1"/>
    <col min="11291" max="11291" width="6.33203125" style="68" customWidth="1"/>
    <col min="11292" max="11292" width="7.88671875" style="68" customWidth="1"/>
    <col min="11293" max="11293" width="7.5546875" style="68" customWidth="1"/>
    <col min="11294" max="11294" width="6.44140625" style="68" customWidth="1"/>
    <col min="11295" max="11295" width="8.33203125" style="68" customWidth="1"/>
    <col min="11296" max="11296" width="8.5546875" style="68" customWidth="1"/>
    <col min="11297" max="11297" width="8.88671875" style="68" customWidth="1"/>
    <col min="11298" max="11298" width="6.44140625" style="68" customWidth="1"/>
    <col min="11299" max="11299" width="8.44140625" style="68" customWidth="1"/>
    <col min="11300" max="11300" width="8.5546875" style="68" customWidth="1"/>
    <col min="11301" max="11301" width="8.6640625" style="68" customWidth="1"/>
    <col min="11302" max="11302" width="6.33203125" style="68" customWidth="1"/>
    <col min="11303" max="11303" width="8.33203125" style="68" customWidth="1"/>
    <col min="11304" max="11304" width="8.44140625" style="68" customWidth="1"/>
    <col min="11305" max="11305" width="8.6640625" style="68" customWidth="1"/>
    <col min="11306" max="11306" width="6.6640625" style="68" customWidth="1"/>
    <col min="11307" max="11307" width="9.33203125" style="68" customWidth="1"/>
    <col min="11308" max="11309" width="7.33203125" style="68" customWidth="1"/>
    <col min="11310" max="11310" width="7.44140625" style="68" customWidth="1"/>
    <col min="11311" max="11311" width="6.88671875" style="68" customWidth="1"/>
    <col min="11312" max="11312" width="7.33203125" style="68" customWidth="1"/>
    <col min="11313" max="11313" width="7.88671875" style="68" customWidth="1"/>
    <col min="11314" max="11314" width="7.44140625" style="68" customWidth="1"/>
    <col min="11315" max="11315" width="6.5546875" style="68" customWidth="1"/>
    <col min="11316" max="11316" width="8.6640625" style="68" customWidth="1"/>
    <col min="11317" max="11317" width="8.33203125" style="68" customWidth="1"/>
    <col min="11318" max="11318" width="6.6640625" style="68" customWidth="1"/>
    <col min="11319" max="11319" width="7.44140625" style="68" customWidth="1"/>
    <col min="11320" max="11320" width="8.44140625" style="68" customWidth="1"/>
    <col min="11321" max="11321" width="9" style="68" customWidth="1"/>
    <col min="11322" max="11322" width="6" style="68" customWidth="1"/>
    <col min="11323" max="11323" width="8" style="68" customWidth="1"/>
    <col min="11324" max="11324" width="8.6640625" style="68" customWidth="1"/>
    <col min="11325" max="11325" width="9" style="68" customWidth="1"/>
    <col min="11326" max="11326" width="6.44140625" style="68" customWidth="1"/>
    <col min="11327" max="11327" width="7.88671875" style="68" customWidth="1"/>
    <col min="11328" max="11330" width="7.109375" style="68" customWidth="1"/>
    <col min="11331" max="11331" width="7.44140625" style="68" customWidth="1"/>
    <col min="11332" max="11332" width="7.88671875" style="68" customWidth="1"/>
    <col min="11333" max="11333" width="7.44140625" style="68" customWidth="1"/>
    <col min="11334" max="11334" width="7.88671875" style="68" customWidth="1"/>
    <col min="11335" max="11335" width="8" style="68" customWidth="1"/>
    <col min="11336" max="11530" width="9.109375" style="68"/>
    <col min="11531" max="11531" width="20" style="68" customWidth="1"/>
    <col min="11532" max="11533" width="8.88671875" style="68" customWidth="1"/>
    <col min="11534" max="11534" width="6" style="68" customWidth="1"/>
    <col min="11535" max="11535" width="8.109375" style="68" customWidth="1"/>
    <col min="11536" max="11536" width="8.88671875" style="68" customWidth="1"/>
    <col min="11537" max="11537" width="8.33203125" style="68" customWidth="1"/>
    <col min="11538" max="11538" width="6.44140625" style="68" customWidth="1"/>
    <col min="11539" max="11539" width="7.88671875" style="68" customWidth="1"/>
    <col min="11540" max="11540" width="8.6640625" style="68" customWidth="1"/>
    <col min="11541" max="11541" width="8.88671875" style="68" customWidth="1"/>
    <col min="11542" max="11542" width="7.44140625" style="68" customWidth="1"/>
    <col min="11543" max="11543" width="7" style="68" customWidth="1"/>
    <col min="11544" max="11544" width="7.44140625" style="68" customWidth="1"/>
    <col min="11545" max="11545" width="8" style="68" customWidth="1"/>
    <col min="11546" max="11546" width="7.44140625" style="68" customWidth="1"/>
    <col min="11547" max="11547" width="6.33203125" style="68" customWidth="1"/>
    <col min="11548" max="11548" width="7.88671875" style="68" customWidth="1"/>
    <col min="11549" max="11549" width="7.5546875" style="68" customWidth="1"/>
    <col min="11550" max="11550" width="6.44140625" style="68" customWidth="1"/>
    <col min="11551" max="11551" width="8.33203125" style="68" customWidth="1"/>
    <col min="11552" max="11552" width="8.5546875" style="68" customWidth="1"/>
    <col min="11553" max="11553" width="8.88671875" style="68" customWidth="1"/>
    <col min="11554" max="11554" width="6.44140625" style="68" customWidth="1"/>
    <col min="11555" max="11555" width="8.44140625" style="68" customWidth="1"/>
    <col min="11556" max="11556" width="8.5546875" style="68" customWidth="1"/>
    <col min="11557" max="11557" width="8.6640625" style="68" customWidth="1"/>
    <col min="11558" max="11558" width="6.33203125" style="68" customWidth="1"/>
    <col min="11559" max="11559" width="8.33203125" style="68" customWidth="1"/>
    <col min="11560" max="11560" width="8.44140625" style="68" customWidth="1"/>
    <col min="11561" max="11561" width="8.6640625" style="68" customWidth="1"/>
    <col min="11562" max="11562" width="6.6640625" style="68" customWidth="1"/>
    <col min="11563" max="11563" width="9.33203125" style="68" customWidth="1"/>
    <col min="11564" max="11565" width="7.33203125" style="68" customWidth="1"/>
    <col min="11566" max="11566" width="7.44140625" style="68" customWidth="1"/>
    <col min="11567" max="11567" width="6.88671875" style="68" customWidth="1"/>
    <col min="11568" max="11568" width="7.33203125" style="68" customWidth="1"/>
    <col min="11569" max="11569" width="7.88671875" style="68" customWidth="1"/>
    <col min="11570" max="11570" width="7.44140625" style="68" customWidth="1"/>
    <col min="11571" max="11571" width="6.5546875" style="68" customWidth="1"/>
    <col min="11572" max="11572" width="8.6640625" style="68" customWidth="1"/>
    <col min="11573" max="11573" width="8.33203125" style="68" customWidth="1"/>
    <col min="11574" max="11574" width="6.6640625" style="68" customWidth="1"/>
    <col min="11575" max="11575" width="7.44140625" style="68" customWidth="1"/>
    <col min="11576" max="11576" width="8.44140625" style="68" customWidth="1"/>
    <col min="11577" max="11577" width="9" style="68" customWidth="1"/>
    <col min="11578" max="11578" width="6" style="68" customWidth="1"/>
    <col min="11579" max="11579" width="8" style="68" customWidth="1"/>
    <col min="11580" max="11580" width="8.6640625" style="68" customWidth="1"/>
    <col min="11581" max="11581" width="9" style="68" customWidth="1"/>
    <col min="11582" max="11582" width="6.44140625" style="68" customWidth="1"/>
    <col min="11583" max="11583" width="7.88671875" style="68" customWidth="1"/>
    <col min="11584" max="11586" width="7.109375" style="68" customWidth="1"/>
    <col min="11587" max="11587" width="7.44140625" style="68" customWidth="1"/>
    <col min="11588" max="11588" width="7.88671875" style="68" customWidth="1"/>
    <col min="11589" max="11589" width="7.44140625" style="68" customWidth="1"/>
    <col min="11590" max="11590" width="7.88671875" style="68" customWidth="1"/>
    <col min="11591" max="11591" width="8" style="68" customWidth="1"/>
    <col min="11592" max="11786" width="9.109375" style="68"/>
    <col min="11787" max="11787" width="20" style="68" customWidth="1"/>
    <col min="11788" max="11789" width="8.88671875" style="68" customWidth="1"/>
    <col min="11790" max="11790" width="6" style="68" customWidth="1"/>
    <col min="11791" max="11791" width="8.109375" style="68" customWidth="1"/>
    <col min="11792" max="11792" width="8.88671875" style="68" customWidth="1"/>
    <col min="11793" max="11793" width="8.33203125" style="68" customWidth="1"/>
    <col min="11794" max="11794" width="6.44140625" style="68" customWidth="1"/>
    <col min="11795" max="11795" width="7.88671875" style="68" customWidth="1"/>
    <col min="11796" max="11796" width="8.6640625" style="68" customWidth="1"/>
    <col min="11797" max="11797" width="8.88671875" style="68" customWidth="1"/>
    <col min="11798" max="11798" width="7.44140625" style="68" customWidth="1"/>
    <col min="11799" max="11799" width="7" style="68" customWidth="1"/>
    <col min="11800" max="11800" width="7.44140625" style="68" customWidth="1"/>
    <col min="11801" max="11801" width="8" style="68" customWidth="1"/>
    <col min="11802" max="11802" width="7.44140625" style="68" customWidth="1"/>
    <col min="11803" max="11803" width="6.33203125" style="68" customWidth="1"/>
    <col min="11804" max="11804" width="7.88671875" style="68" customWidth="1"/>
    <col min="11805" max="11805" width="7.5546875" style="68" customWidth="1"/>
    <col min="11806" max="11806" width="6.44140625" style="68" customWidth="1"/>
    <col min="11807" max="11807" width="8.33203125" style="68" customWidth="1"/>
    <col min="11808" max="11808" width="8.5546875" style="68" customWidth="1"/>
    <col min="11809" max="11809" width="8.88671875" style="68" customWidth="1"/>
    <col min="11810" max="11810" width="6.44140625" style="68" customWidth="1"/>
    <col min="11811" max="11811" width="8.44140625" style="68" customWidth="1"/>
    <col min="11812" max="11812" width="8.5546875" style="68" customWidth="1"/>
    <col min="11813" max="11813" width="8.6640625" style="68" customWidth="1"/>
    <col min="11814" max="11814" width="6.33203125" style="68" customWidth="1"/>
    <col min="11815" max="11815" width="8.33203125" style="68" customWidth="1"/>
    <col min="11816" max="11816" width="8.44140625" style="68" customWidth="1"/>
    <col min="11817" max="11817" width="8.6640625" style="68" customWidth="1"/>
    <col min="11818" max="11818" width="6.6640625" style="68" customWidth="1"/>
    <col min="11819" max="11819" width="9.33203125" style="68" customWidth="1"/>
    <col min="11820" max="11821" width="7.33203125" style="68" customWidth="1"/>
    <col min="11822" max="11822" width="7.44140625" style="68" customWidth="1"/>
    <col min="11823" max="11823" width="6.88671875" style="68" customWidth="1"/>
    <col min="11824" max="11824" width="7.33203125" style="68" customWidth="1"/>
    <col min="11825" max="11825" width="7.88671875" style="68" customWidth="1"/>
    <col min="11826" max="11826" width="7.44140625" style="68" customWidth="1"/>
    <col min="11827" max="11827" width="6.5546875" style="68" customWidth="1"/>
    <col min="11828" max="11828" width="8.6640625" style="68" customWidth="1"/>
    <col min="11829" max="11829" width="8.33203125" style="68" customWidth="1"/>
    <col min="11830" max="11830" width="6.6640625" style="68" customWidth="1"/>
    <col min="11831" max="11831" width="7.44140625" style="68" customWidth="1"/>
    <col min="11832" max="11832" width="8.44140625" style="68" customWidth="1"/>
    <col min="11833" max="11833" width="9" style="68" customWidth="1"/>
    <col min="11834" max="11834" width="6" style="68" customWidth="1"/>
    <col min="11835" max="11835" width="8" style="68" customWidth="1"/>
    <col min="11836" max="11836" width="8.6640625" style="68" customWidth="1"/>
    <col min="11837" max="11837" width="9" style="68" customWidth="1"/>
    <col min="11838" max="11838" width="6.44140625" style="68" customWidth="1"/>
    <col min="11839" max="11839" width="7.88671875" style="68" customWidth="1"/>
    <col min="11840" max="11842" width="7.109375" style="68" customWidth="1"/>
    <col min="11843" max="11843" width="7.44140625" style="68" customWidth="1"/>
    <col min="11844" max="11844" width="7.88671875" style="68" customWidth="1"/>
    <col min="11845" max="11845" width="7.44140625" style="68" customWidth="1"/>
    <col min="11846" max="11846" width="7.88671875" style="68" customWidth="1"/>
    <col min="11847" max="11847" width="8" style="68" customWidth="1"/>
    <col min="11848" max="12042" width="9.109375" style="68"/>
    <col min="12043" max="12043" width="20" style="68" customWidth="1"/>
    <col min="12044" max="12045" width="8.88671875" style="68" customWidth="1"/>
    <col min="12046" max="12046" width="6" style="68" customWidth="1"/>
    <col min="12047" max="12047" width="8.109375" style="68" customWidth="1"/>
    <col min="12048" max="12048" width="8.88671875" style="68" customWidth="1"/>
    <col min="12049" max="12049" width="8.33203125" style="68" customWidth="1"/>
    <col min="12050" max="12050" width="6.44140625" style="68" customWidth="1"/>
    <col min="12051" max="12051" width="7.88671875" style="68" customWidth="1"/>
    <col min="12052" max="12052" width="8.6640625" style="68" customWidth="1"/>
    <col min="12053" max="12053" width="8.88671875" style="68" customWidth="1"/>
    <col min="12054" max="12054" width="7.44140625" style="68" customWidth="1"/>
    <col min="12055" max="12055" width="7" style="68" customWidth="1"/>
    <col min="12056" max="12056" width="7.44140625" style="68" customWidth="1"/>
    <col min="12057" max="12057" width="8" style="68" customWidth="1"/>
    <col min="12058" max="12058" width="7.44140625" style="68" customWidth="1"/>
    <col min="12059" max="12059" width="6.33203125" style="68" customWidth="1"/>
    <col min="12060" max="12060" width="7.88671875" style="68" customWidth="1"/>
    <col min="12061" max="12061" width="7.5546875" style="68" customWidth="1"/>
    <col min="12062" max="12062" width="6.44140625" style="68" customWidth="1"/>
    <col min="12063" max="12063" width="8.33203125" style="68" customWidth="1"/>
    <col min="12064" max="12064" width="8.5546875" style="68" customWidth="1"/>
    <col min="12065" max="12065" width="8.88671875" style="68" customWidth="1"/>
    <col min="12066" max="12066" width="6.44140625" style="68" customWidth="1"/>
    <col min="12067" max="12067" width="8.44140625" style="68" customWidth="1"/>
    <col min="12068" max="12068" width="8.5546875" style="68" customWidth="1"/>
    <col min="12069" max="12069" width="8.6640625" style="68" customWidth="1"/>
    <col min="12070" max="12070" width="6.33203125" style="68" customWidth="1"/>
    <col min="12071" max="12071" width="8.33203125" style="68" customWidth="1"/>
    <col min="12072" max="12072" width="8.44140625" style="68" customWidth="1"/>
    <col min="12073" max="12073" width="8.6640625" style="68" customWidth="1"/>
    <col min="12074" max="12074" width="6.6640625" style="68" customWidth="1"/>
    <col min="12075" max="12075" width="9.33203125" style="68" customWidth="1"/>
    <col min="12076" max="12077" width="7.33203125" style="68" customWidth="1"/>
    <col min="12078" max="12078" width="7.44140625" style="68" customWidth="1"/>
    <col min="12079" max="12079" width="6.88671875" style="68" customWidth="1"/>
    <col min="12080" max="12080" width="7.33203125" style="68" customWidth="1"/>
    <col min="12081" max="12081" width="7.88671875" style="68" customWidth="1"/>
    <col min="12082" max="12082" width="7.44140625" style="68" customWidth="1"/>
    <col min="12083" max="12083" width="6.5546875" style="68" customWidth="1"/>
    <col min="12084" max="12084" width="8.6640625" style="68" customWidth="1"/>
    <col min="12085" max="12085" width="8.33203125" style="68" customWidth="1"/>
    <col min="12086" max="12086" width="6.6640625" style="68" customWidth="1"/>
    <col min="12087" max="12087" width="7.44140625" style="68" customWidth="1"/>
    <col min="12088" max="12088" width="8.44140625" style="68" customWidth="1"/>
    <col min="12089" max="12089" width="9" style="68" customWidth="1"/>
    <col min="12090" max="12090" width="6" style="68" customWidth="1"/>
    <col min="12091" max="12091" width="8" style="68" customWidth="1"/>
    <col min="12092" max="12092" width="8.6640625" style="68" customWidth="1"/>
    <col min="12093" max="12093" width="9" style="68" customWidth="1"/>
    <col min="12094" max="12094" width="6.44140625" style="68" customWidth="1"/>
    <col min="12095" max="12095" width="7.88671875" style="68" customWidth="1"/>
    <col min="12096" max="12098" width="7.109375" style="68" customWidth="1"/>
    <col min="12099" max="12099" width="7.44140625" style="68" customWidth="1"/>
    <col min="12100" max="12100" width="7.88671875" style="68" customWidth="1"/>
    <col min="12101" max="12101" width="7.44140625" style="68" customWidth="1"/>
    <col min="12102" max="12102" width="7.88671875" style="68" customWidth="1"/>
    <col min="12103" max="12103" width="8" style="68" customWidth="1"/>
    <col min="12104" max="12298" width="9.109375" style="68"/>
    <col min="12299" max="12299" width="20" style="68" customWidth="1"/>
    <col min="12300" max="12301" width="8.88671875" style="68" customWidth="1"/>
    <col min="12302" max="12302" width="6" style="68" customWidth="1"/>
    <col min="12303" max="12303" width="8.109375" style="68" customWidth="1"/>
    <col min="12304" max="12304" width="8.88671875" style="68" customWidth="1"/>
    <col min="12305" max="12305" width="8.33203125" style="68" customWidth="1"/>
    <col min="12306" max="12306" width="6.44140625" style="68" customWidth="1"/>
    <col min="12307" max="12307" width="7.88671875" style="68" customWidth="1"/>
    <col min="12308" max="12308" width="8.6640625" style="68" customWidth="1"/>
    <col min="12309" max="12309" width="8.88671875" style="68" customWidth="1"/>
    <col min="12310" max="12310" width="7.44140625" style="68" customWidth="1"/>
    <col min="12311" max="12311" width="7" style="68" customWidth="1"/>
    <col min="12312" max="12312" width="7.44140625" style="68" customWidth="1"/>
    <col min="12313" max="12313" width="8" style="68" customWidth="1"/>
    <col min="12314" max="12314" width="7.44140625" style="68" customWidth="1"/>
    <col min="12315" max="12315" width="6.33203125" style="68" customWidth="1"/>
    <col min="12316" max="12316" width="7.88671875" style="68" customWidth="1"/>
    <col min="12317" max="12317" width="7.5546875" style="68" customWidth="1"/>
    <col min="12318" max="12318" width="6.44140625" style="68" customWidth="1"/>
    <col min="12319" max="12319" width="8.33203125" style="68" customWidth="1"/>
    <col min="12320" max="12320" width="8.5546875" style="68" customWidth="1"/>
    <col min="12321" max="12321" width="8.88671875" style="68" customWidth="1"/>
    <col min="12322" max="12322" width="6.44140625" style="68" customWidth="1"/>
    <col min="12323" max="12323" width="8.44140625" style="68" customWidth="1"/>
    <col min="12324" max="12324" width="8.5546875" style="68" customWidth="1"/>
    <col min="12325" max="12325" width="8.6640625" style="68" customWidth="1"/>
    <col min="12326" max="12326" width="6.33203125" style="68" customWidth="1"/>
    <col min="12327" max="12327" width="8.33203125" style="68" customWidth="1"/>
    <col min="12328" max="12328" width="8.44140625" style="68" customWidth="1"/>
    <col min="12329" max="12329" width="8.6640625" style="68" customWidth="1"/>
    <col min="12330" max="12330" width="6.6640625" style="68" customWidth="1"/>
    <col min="12331" max="12331" width="9.33203125" style="68" customWidth="1"/>
    <col min="12332" max="12333" width="7.33203125" style="68" customWidth="1"/>
    <col min="12334" max="12334" width="7.44140625" style="68" customWidth="1"/>
    <col min="12335" max="12335" width="6.88671875" style="68" customWidth="1"/>
    <col min="12336" max="12336" width="7.33203125" style="68" customWidth="1"/>
    <col min="12337" max="12337" width="7.88671875" style="68" customWidth="1"/>
    <col min="12338" max="12338" width="7.44140625" style="68" customWidth="1"/>
    <col min="12339" max="12339" width="6.5546875" style="68" customWidth="1"/>
    <col min="12340" max="12340" width="8.6640625" style="68" customWidth="1"/>
    <col min="12341" max="12341" width="8.33203125" style="68" customWidth="1"/>
    <col min="12342" max="12342" width="6.6640625" style="68" customWidth="1"/>
    <col min="12343" max="12343" width="7.44140625" style="68" customWidth="1"/>
    <col min="12344" max="12344" width="8.44140625" style="68" customWidth="1"/>
    <col min="12345" max="12345" width="9" style="68" customWidth="1"/>
    <col min="12346" max="12346" width="6" style="68" customWidth="1"/>
    <col min="12347" max="12347" width="8" style="68" customWidth="1"/>
    <col min="12348" max="12348" width="8.6640625" style="68" customWidth="1"/>
    <col min="12349" max="12349" width="9" style="68" customWidth="1"/>
    <col min="12350" max="12350" width="6.44140625" style="68" customWidth="1"/>
    <col min="12351" max="12351" width="7.88671875" style="68" customWidth="1"/>
    <col min="12352" max="12354" width="7.109375" style="68" customWidth="1"/>
    <col min="12355" max="12355" width="7.44140625" style="68" customWidth="1"/>
    <col min="12356" max="12356" width="7.88671875" style="68" customWidth="1"/>
    <col min="12357" max="12357" width="7.44140625" style="68" customWidth="1"/>
    <col min="12358" max="12358" width="7.88671875" style="68" customWidth="1"/>
    <col min="12359" max="12359" width="8" style="68" customWidth="1"/>
    <col min="12360" max="12554" width="9.109375" style="68"/>
    <col min="12555" max="12555" width="20" style="68" customWidth="1"/>
    <col min="12556" max="12557" width="8.88671875" style="68" customWidth="1"/>
    <col min="12558" max="12558" width="6" style="68" customWidth="1"/>
    <col min="12559" max="12559" width="8.109375" style="68" customWidth="1"/>
    <col min="12560" max="12560" width="8.88671875" style="68" customWidth="1"/>
    <col min="12561" max="12561" width="8.33203125" style="68" customWidth="1"/>
    <col min="12562" max="12562" width="6.44140625" style="68" customWidth="1"/>
    <col min="12563" max="12563" width="7.88671875" style="68" customWidth="1"/>
    <col min="12564" max="12564" width="8.6640625" style="68" customWidth="1"/>
    <col min="12565" max="12565" width="8.88671875" style="68" customWidth="1"/>
    <col min="12566" max="12566" width="7.44140625" style="68" customWidth="1"/>
    <col min="12567" max="12567" width="7" style="68" customWidth="1"/>
    <col min="12568" max="12568" width="7.44140625" style="68" customWidth="1"/>
    <col min="12569" max="12569" width="8" style="68" customWidth="1"/>
    <col min="12570" max="12570" width="7.44140625" style="68" customWidth="1"/>
    <col min="12571" max="12571" width="6.33203125" style="68" customWidth="1"/>
    <col min="12572" max="12572" width="7.88671875" style="68" customWidth="1"/>
    <col min="12573" max="12573" width="7.5546875" style="68" customWidth="1"/>
    <col min="12574" max="12574" width="6.44140625" style="68" customWidth="1"/>
    <col min="12575" max="12575" width="8.33203125" style="68" customWidth="1"/>
    <col min="12576" max="12576" width="8.5546875" style="68" customWidth="1"/>
    <col min="12577" max="12577" width="8.88671875" style="68" customWidth="1"/>
    <col min="12578" max="12578" width="6.44140625" style="68" customWidth="1"/>
    <col min="12579" max="12579" width="8.44140625" style="68" customWidth="1"/>
    <col min="12580" max="12580" width="8.5546875" style="68" customWidth="1"/>
    <col min="12581" max="12581" width="8.6640625" style="68" customWidth="1"/>
    <col min="12582" max="12582" width="6.33203125" style="68" customWidth="1"/>
    <col min="12583" max="12583" width="8.33203125" style="68" customWidth="1"/>
    <col min="12584" max="12584" width="8.44140625" style="68" customWidth="1"/>
    <col min="12585" max="12585" width="8.6640625" style="68" customWidth="1"/>
    <col min="12586" max="12586" width="6.6640625" style="68" customWidth="1"/>
    <col min="12587" max="12587" width="9.33203125" style="68" customWidth="1"/>
    <col min="12588" max="12589" width="7.33203125" style="68" customWidth="1"/>
    <col min="12590" max="12590" width="7.44140625" style="68" customWidth="1"/>
    <col min="12591" max="12591" width="6.88671875" style="68" customWidth="1"/>
    <col min="12592" max="12592" width="7.33203125" style="68" customWidth="1"/>
    <col min="12593" max="12593" width="7.88671875" style="68" customWidth="1"/>
    <col min="12594" max="12594" width="7.44140625" style="68" customWidth="1"/>
    <col min="12595" max="12595" width="6.5546875" style="68" customWidth="1"/>
    <col min="12596" max="12596" width="8.6640625" style="68" customWidth="1"/>
    <col min="12597" max="12597" width="8.33203125" style="68" customWidth="1"/>
    <col min="12598" max="12598" width="6.6640625" style="68" customWidth="1"/>
    <col min="12599" max="12599" width="7.44140625" style="68" customWidth="1"/>
    <col min="12600" max="12600" width="8.44140625" style="68" customWidth="1"/>
    <col min="12601" max="12601" width="9" style="68" customWidth="1"/>
    <col min="12602" max="12602" width="6" style="68" customWidth="1"/>
    <col min="12603" max="12603" width="8" style="68" customWidth="1"/>
    <col min="12604" max="12604" width="8.6640625" style="68" customWidth="1"/>
    <col min="12605" max="12605" width="9" style="68" customWidth="1"/>
    <col min="12606" max="12606" width="6.44140625" style="68" customWidth="1"/>
    <col min="12607" max="12607" width="7.88671875" style="68" customWidth="1"/>
    <col min="12608" max="12610" width="7.109375" style="68" customWidth="1"/>
    <col min="12611" max="12611" width="7.44140625" style="68" customWidth="1"/>
    <col min="12612" max="12612" width="7.88671875" style="68" customWidth="1"/>
    <col min="12613" max="12613" width="7.44140625" style="68" customWidth="1"/>
    <col min="12614" max="12614" width="7.88671875" style="68" customWidth="1"/>
    <col min="12615" max="12615" width="8" style="68" customWidth="1"/>
    <col min="12616" max="12810" width="9.109375" style="68"/>
    <col min="12811" max="12811" width="20" style="68" customWidth="1"/>
    <col min="12812" max="12813" width="8.88671875" style="68" customWidth="1"/>
    <col min="12814" max="12814" width="6" style="68" customWidth="1"/>
    <col min="12815" max="12815" width="8.109375" style="68" customWidth="1"/>
    <col min="12816" max="12816" width="8.88671875" style="68" customWidth="1"/>
    <col min="12817" max="12817" width="8.33203125" style="68" customWidth="1"/>
    <col min="12818" max="12818" width="6.44140625" style="68" customWidth="1"/>
    <col min="12819" max="12819" width="7.88671875" style="68" customWidth="1"/>
    <col min="12820" max="12820" width="8.6640625" style="68" customWidth="1"/>
    <col min="12821" max="12821" width="8.88671875" style="68" customWidth="1"/>
    <col min="12822" max="12822" width="7.44140625" style="68" customWidth="1"/>
    <col min="12823" max="12823" width="7" style="68" customWidth="1"/>
    <col min="12824" max="12824" width="7.44140625" style="68" customWidth="1"/>
    <col min="12825" max="12825" width="8" style="68" customWidth="1"/>
    <col min="12826" max="12826" width="7.44140625" style="68" customWidth="1"/>
    <col min="12827" max="12827" width="6.33203125" style="68" customWidth="1"/>
    <col min="12828" max="12828" width="7.88671875" style="68" customWidth="1"/>
    <col min="12829" max="12829" width="7.5546875" style="68" customWidth="1"/>
    <col min="12830" max="12830" width="6.44140625" style="68" customWidth="1"/>
    <col min="12831" max="12831" width="8.33203125" style="68" customWidth="1"/>
    <col min="12832" max="12832" width="8.5546875" style="68" customWidth="1"/>
    <col min="12833" max="12833" width="8.88671875" style="68" customWidth="1"/>
    <col min="12834" max="12834" width="6.44140625" style="68" customWidth="1"/>
    <col min="12835" max="12835" width="8.44140625" style="68" customWidth="1"/>
    <col min="12836" max="12836" width="8.5546875" style="68" customWidth="1"/>
    <col min="12837" max="12837" width="8.6640625" style="68" customWidth="1"/>
    <col min="12838" max="12838" width="6.33203125" style="68" customWidth="1"/>
    <col min="12839" max="12839" width="8.33203125" style="68" customWidth="1"/>
    <col min="12840" max="12840" width="8.44140625" style="68" customWidth="1"/>
    <col min="12841" max="12841" width="8.6640625" style="68" customWidth="1"/>
    <col min="12842" max="12842" width="6.6640625" style="68" customWidth="1"/>
    <col min="12843" max="12843" width="9.33203125" style="68" customWidth="1"/>
    <col min="12844" max="12845" width="7.33203125" style="68" customWidth="1"/>
    <col min="12846" max="12846" width="7.44140625" style="68" customWidth="1"/>
    <col min="12847" max="12847" width="6.88671875" style="68" customWidth="1"/>
    <col min="12848" max="12848" width="7.33203125" style="68" customWidth="1"/>
    <col min="12849" max="12849" width="7.88671875" style="68" customWidth="1"/>
    <col min="12850" max="12850" width="7.44140625" style="68" customWidth="1"/>
    <col min="12851" max="12851" width="6.5546875" style="68" customWidth="1"/>
    <col min="12852" max="12852" width="8.6640625" style="68" customWidth="1"/>
    <col min="12853" max="12853" width="8.33203125" style="68" customWidth="1"/>
    <col min="12854" max="12854" width="6.6640625" style="68" customWidth="1"/>
    <col min="12855" max="12855" width="7.44140625" style="68" customWidth="1"/>
    <col min="12856" max="12856" width="8.44140625" style="68" customWidth="1"/>
    <col min="12857" max="12857" width="9" style="68" customWidth="1"/>
    <col min="12858" max="12858" width="6" style="68" customWidth="1"/>
    <col min="12859" max="12859" width="8" style="68" customWidth="1"/>
    <col min="12860" max="12860" width="8.6640625" style="68" customWidth="1"/>
    <col min="12861" max="12861" width="9" style="68" customWidth="1"/>
    <col min="12862" max="12862" width="6.44140625" style="68" customWidth="1"/>
    <col min="12863" max="12863" width="7.88671875" style="68" customWidth="1"/>
    <col min="12864" max="12866" width="7.109375" style="68" customWidth="1"/>
    <col min="12867" max="12867" width="7.44140625" style="68" customWidth="1"/>
    <col min="12868" max="12868" width="7.88671875" style="68" customWidth="1"/>
    <col min="12869" max="12869" width="7.44140625" style="68" customWidth="1"/>
    <col min="12870" max="12870" width="7.88671875" style="68" customWidth="1"/>
    <col min="12871" max="12871" width="8" style="68" customWidth="1"/>
    <col min="12872" max="13066" width="9.109375" style="68"/>
    <col min="13067" max="13067" width="20" style="68" customWidth="1"/>
    <col min="13068" max="13069" width="8.88671875" style="68" customWidth="1"/>
    <col min="13070" max="13070" width="6" style="68" customWidth="1"/>
    <col min="13071" max="13071" width="8.109375" style="68" customWidth="1"/>
    <col min="13072" max="13072" width="8.88671875" style="68" customWidth="1"/>
    <col min="13073" max="13073" width="8.33203125" style="68" customWidth="1"/>
    <col min="13074" max="13074" width="6.44140625" style="68" customWidth="1"/>
    <col min="13075" max="13075" width="7.88671875" style="68" customWidth="1"/>
    <col min="13076" max="13076" width="8.6640625" style="68" customWidth="1"/>
    <col min="13077" max="13077" width="8.88671875" style="68" customWidth="1"/>
    <col min="13078" max="13078" width="7.44140625" style="68" customWidth="1"/>
    <col min="13079" max="13079" width="7" style="68" customWidth="1"/>
    <col min="13080" max="13080" width="7.44140625" style="68" customWidth="1"/>
    <col min="13081" max="13081" width="8" style="68" customWidth="1"/>
    <col min="13082" max="13082" width="7.44140625" style="68" customWidth="1"/>
    <col min="13083" max="13083" width="6.33203125" style="68" customWidth="1"/>
    <col min="13084" max="13084" width="7.88671875" style="68" customWidth="1"/>
    <col min="13085" max="13085" width="7.5546875" style="68" customWidth="1"/>
    <col min="13086" max="13086" width="6.44140625" style="68" customWidth="1"/>
    <col min="13087" max="13087" width="8.33203125" style="68" customWidth="1"/>
    <col min="13088" max="13088" width="8.5546875" style="68" customWidth="1"/>
    <col min="13089" max="13089" width="8.88671875" style="68" customWidth="1"/>
    <col min="13090" max="13090" width="6.44140625" style="68" customWidth="1"/>
    <col min="13091" max="13091" width="8.44140625" style="68" customWidth="1"/>
    <col min="13092" max="13092" width="8.5546875" style="68" customWidth="1"/>
    <col min="13093" max="13093" width="8.6640625" style="68" customWidth="1"/>
    <col min="13094" max="13094" width="6.33203125" style="68" customWidth="1"/>
    <col min="13095" max="13095" width="8.33203125" style="68" customWidth="1"/>
    <col min="13096" max="13096" width="8.44140625" style="68" customWidth="1"/>
    <col min="13097" max="13097" width="8.6640625" style="68" customWidth="1"/>
    <col min="13098" max="13098" width="6.6640625" style="68" customWidth="1"/>
    <col min="13099" max="13099" width="9.33203125" style="68" customWidth="1"/>
    <col min="13100" max="13101" width="7.33203125" style="68" customWidth="1"/>
    <col min="13102" max="13102" width="7.44140625" style="68" customWidth="1"/>
    <col min="13103" max="13103" width="6.88671875" style="68" customWidth="1"/>
    <col min="13104" max="13104" width="7.33203125" style="68" customWidth="1"/>
    <col min="13105" max="13105" width="7.88671875" style="68" customWidth="1"/>
    <col min="13106" max="13106" width="7.44140625" style="68" customWidth="1"/>
    <col min="13107" max="13107" width="6.5546875" style="68" customWidth="1"/>
    <col min="13108" max="13108" width="8.6640625" style="68" customWidth="1"/>
    <col min="13109" max="13109" width="8.33203125" style="68" customWidth="1"/>
    <col min="13110" max="13110" width="6.6640625" style="68" customWidth="1"/>
    <col min="13111" max="13111" width="7.44140625" style="68" customWidth="1"/>
    <col min="13112" max="13112" width="8.44140625" style="68" customWidth="1"/>
    <col min="13113" max="13113" width="9" style="68" customWidth="1"/>
    <col min="13114" max="13114" width="6" style="68" customWidth="1"/>
    <col min="13115" max="13115" width="8" style="68" customWidth="1"/>
    <col min="13116" max="13116" width="8.6640625" style="68" customWidth="1"/>
    <col min="13117" max="13117" width="9" style="68" customWidth="1"/>
    <col min="13118" max="13118" width="6.44140625" style="68" customWidth="1"/>
    <col min="13119" max="13119" width="7.88671875" style="68" customWidth="1"/>
    <col min="13120" max="13122" width="7.109375" style="68" customWidth="1"/>
    <col min="13123" max="13123" width="7.44140625" style="68" customWidth="1"/>
    <col min="13124" max="13124" width="7.88671875" style="68" customWidth="1"/>
    <col min="13125" max="13125" width="7.44140625" style="68" customWidth="1"/>
    <col min="13126" max="13126" width="7.88671875" style="68" customWidth="1"/>
    <col min="13127" max="13127" width="8" style="68" customWidth="1"/>
    <col min="13128" max="13322" width="9.109375" style="68"/>
    <col min="13323" max="13323" width="20" style="68" customWidth="1"/>
    <col min="13324" max="13325" width="8.88671875" style="68" customWidth="1"/>
    <col min="13326" max="13326" width="6" style="68" customWidth="1"/>
    <col min="13327" max="13327" width="8.109375" style="68" customWidth="1"/>
    <col min="13328" max="13328" width="8.88671875" style="68" customWidth="1"/>
    <col min="13329" max="13329" width="8.33203125" style="68" customWidth="1"/>
    <col min="13330" max="13330" width="6.44140625" style="68" customWidth="1"/>
    <col min="13331" max="13331" width="7.88671875" style="68" customWidth="1"/>
    <col min="13332" max="13332" width="8.6640625" style="68" customWidth="1"/>
    <col min="13333" max="13333" width="8.88671875" style="68" customWidth="1"/>
    <col min="13334" max="13334" width="7.44140625" style="68" customWidth="1"/>
    <col min="13335" max="13335" width="7" style="68" customWidth="1"/>
    <col min="13336" max="13336" width="7.44140625" style="68" customWidth="1"/>
    <col min="13337" max="13337" width="8" style="68" customWidth="1"/>
    <col min="13338" max="13338" width="7.44140625" style="68" customWidth="1"/>
    <col min="13339" max="13339" width="6.33203125" style="68" customWidth="1"/>
    <col min="13340" max="13340" width="7.88671875" style="68" customWidth="1"/>
    <col min="13341" max="13341" width="7.5546875" style="68" customWidth="1"/>
    <col min="13342" max="13342" width="6.44140625" style="68" customWidth="1"/>
    <col min="13343" max="13343" width="8.33203125" style="68" customWidth="1"/>
    <col min="13344" max="13344" width="8.5546875" style="68" customWidth="1"/>
    <col min="13345" max="13345" width="8.88671875" style="68" customWidth="1"/>
    <col min="13346" max="13346" width="6.44140625" style="68" customWidth="1"/>
    <col min="13347" max="13347" width="8.44140625" style="68" customWidth="1"/>
    <col min="13348" max="13348" width="8.5546875" style="68" customWidth="1"/>
    <col min="13349" max="13349" width="8.6640625" style="68" customWidth="1"/>
    <col min="13350" max="13350" width="6.33203125" style="68" customWidth="1"/>
    <col min="13351" max="13351" width="8.33203125" style="68" customWidth="1"/>
    <col min="13352" max="13352" width="8.44140625" style="68" customWidth="1"/>
    <col min="13353" max="13353" width="8.6640625" style="68" customWidth="1"/>
    <col min="13354" max="13354" width="6.6640625" style="68" customWidth="1"/>
    <col min="13355" max="13355" width="9.33203125" style="68" customWidth="1"/>
    <col min="13356" max="13357" width="7.33203125" style="68" customWidth="1"/>
    <col min="13358" max="13358" width="7.44140625" style="68" customWidth="1"/>
    <col min="13359" max="13359" width="6.88671875" style="68" customWidth="1"/>
    <col min="13360" max="13360" width="7.33203125" style="68" customWidth="1"/>
    <col min="13361" max="13361" width="7.88671875" style="68" customWidth="1"/>
    <col min="13362" max="13362" width="7.44140625" style="68" customWidth="1"/>
    <col min="13363" max="13363" width="6.5546875" style="68" customWidth="1"/>
    <col min="13364" max="13364" width="8.6640625" style="68" customWidth="1"/>
    <col min="13365" max="13365" width="8.33203125" style="68" customWidth="1"/>
    <col min="13366" max="13366" width="6.6640625" style="68" customWidth="1"/>
    <col min="13367" max="13367" width="7.44140625" style="68" customWidth="1"/>
    <col min="13368" max="13368" width="8.44140625" style="68" customWidth="1"/>
    <col min="13369" max="13369" width="9" style="68" customWidth="1"/>
    <col min="13370" max="13370" width="6" style="68" customWidth="1"/>
    <col min="13371" max="13371" width="8" style="68" customWidth="1"/>
    <col min="13372" max="13372" width="8.6640625" style="68" customWidth="1"/>
    <col min="13373" max="13373" width="9" style="68" customWidth="1"/>
    <col min="13374" max="13374" width="6.44140625" style="68" customWidth="1"/>
    <col min="13375" max="13375" width="7.88671875" style="68" customWidth="1"/>
    <col min="13376" max="13378" width="7.109375" style="68" customWidth="1"/>
    <col min="13379" max="13379" width="7.44140625" style="68" customWidth="1"/>
    <col min="13380" max="13380" width="7.88671875" style="68" customWidth="1"/>
    <col min="13381" max="13381" width="7.44140625" style="68" customWidth="1"/>
    <col min="13382" max="13382" width="7.88671875" style="68" customWidth="1"/>
    <col min="13383" max="13383" width="8" style="68" customWidth="1"/>
    <col min="13384" max="13578" width="9.109375" style="68"/>
    <col min="13579" max="13579" width="20" style="68" customWidth="1"/>
    <col min="13580" max="13581" width="8.88671875" style="68" customWidth="1"/>
    <col min="13582" max="13582" width="6" style="68" customWidth="1"/>
    <col min="13583" max="13583" width="8.109375" style="68" customWidth="1"/>
    <col min="13584" max="13584" width="8.88671875" style="68" customWidth="1"/>
    <col min="13585" max="13585" width="8.33203125" style="68" customWidth="1"/>
    <col min="13586" max="13586" width="6.44140625" style="68" customWidth="1"/>
    <col min="13587" max="13587" width="7.88671875" style="68" customWidth="1"/>
    <col min="13588" max="13588" width="8.6640625" style="68" customWidth="1"/>
    <col min="13589" max="13589" width="8.88671875" style="68" customWidth="1"/>
    <col min="13590" max="13590" width="7.44140625" style="68" customWidth="1"/>
    <col min="13591" max="13591" width="7" style="68" customWidth="1"/>
    <col min="13592" max="13592" width="7.44140625" style="68" customWidth="1"/>
    <col min="13593" max="13593" width="8" style="68" customWidth="1"/>
    <col min="13594" max="13594" width="7.44140625" style="68" customWidth="1"/>
    <col min="13595" max="13595" width="6.33203125" style="68" customWidth="1"/>
    <col min="13596" max="13596" width="7.88671875" style="68" customWidth="1"/>
    <col min="13597" max="13597" width="7.5546875" style="68" customWidth="1"/>
    <col min="13598" max="13598" width="6.44140625" style="68" customWidth="1"/>
    <col min="13599" max="13599" width="8.33203125" style="68" customWidth="1"/>
    <col min="13600" max="13600" width="8.5546875" style="68" customWidth="1"/>
    <col min="13601" max="13601" width="8.88671875" style="68" customWidth="1"/>
    <col min="13602" max="13602" width="6.44140625" style="68" customWidth="1"/>
    <col min="13603" max="13603" width="8.44140625" style="68" customWidth="1"/>
    <col min="13604" max="13604" width="8.5546875" style="68" customWidth="1"/>
    <col min="13605" max="13605" width="8.6640625" style="68" customWidth="1"/>
    <col min="13606" max="13606" width="6.33203125" style="68" customWidth="1"/>
    <col min="13607" max="13607" width="8.33203125" style="68" customWidth="1"/>
    <col min="13608" max="13608" width="8.44140625" style="68" customWidth="1"/>
    <col min="13609" max="13609" width="8.6640625" style="68" customWidth="1"/>
    <col min="13610" max="13610" width="6.6640625" style="68" customWidth="1"/>
    <col min="13611" max="13611" width="9.33203125" style="68" customWidth="1"/>
    <col min="13612" max="13613" width="7.33203125" style="68" customWidth="1"/>
    <col min="13614" max="13614" width="7.44140625" style="68" customWidth="1"/>
    <col min="13615" max="13615" width="6.88671875" style="68" customWidth="1"/>
    <col min="13616" max="13616" width="7.33203125" style="68" customWidth="1"/>
    <col min="13617" max="13617" width="7.88671875" style="68" customWidth="1"/>
    <col min="13618" max="13618" width="7.44140625" style="68" customWidth="1"/>
    <col min="13619" max="13619" width="6.5546875" style="68" customWidth="1"/>
    <col min="13620" max="13620" width="8.6640625" style="68" customWidth="1"/>
    <col min="13621" max="13621" width="8.33203125" style="68" customWidth="1"/>
    <col min="13622" max="13622" width="6.6640625" style="68" customWidth="1"/>
    <col min="13623" max="13623" width="7.44140625" style="68" customWidth="1"/>
    <col min="13624" max="13624" width="8.44140625" style="68" customWidth="1"/>
    <col min="13625" max="13625" width="9" style="68" customWidth="1"/>
    <col min="13626" max="13626" width="6" style="68" customWidth="1"/>
    <col min="13627" max="13627" width="8" style="68" customWidth="1"/>
    <col min="13628" max="13628" width="8.6640625" style="68" customWidth="1"/>
    <col min="13629" max="13629" width="9" style="68" customWidth="1"/>
    <col min="13630" max="13630" width="6.44140625" style="68" customWidth="1"/>
    <col min="13631" max="13631" width="7.88671875" style="68" customWidth="1"/>
    <col min="13632" max="13634" width="7.109375" style="68" customWidth="1"/>
    <col min="13635" max="13635" width="7.44140625" style="68" customWidth="1"/>
    <col min="13636" max="13636" width="7.88671875" style="68" customWidth="1"/>
    <col min="13637" max="13637" width="7.44140625" style="68" customWidth="1"/>
    <col min="13638" max="13638" width="7.88671875" style="68" customWidth="1"/>
    <col min="13639" max="13639" width="8" style="68" customWidth="1"/>
    <col min="13640" max="13834" width="9.109375" style="68"/>
    <col min="13835" max="13835" width="20" style="68" customWidth="1"/>
    <col min="13836" max="13837" width="8.88671875" style="68" customWidth="1"/>
    <col min="13838" max="13838" width="6" style="68" customWidth="1"/>
    <col min="13839" max="13839" width="8.109375" style="68" customWidth="1"/>
    <col min="13840" max="13840" width="8.88671875" style="68" customWidth="1"/>
    <col min="13841" max="13841" width="8.33203125" style="68" customWidth="1"/>
    <col min="13842" max="13842" width="6.44140625" style="68" customWidth="1"/>
    <col min="13843" max="13843" width="7.88671875" style="68" customWidth="1"/>
    <col min="13844" max="13844" width="8.6640625" style="68" customWidth="1"/>
    <col min="13845" max="13845" width="8.88671875" style="68" customWidth="1"/>
    <col min="13846" max="13846" width="7.44140625" style="68" customWidth="1"/>
    <col min="13847" max="13847" width="7" style="68" customWidth="1"/>
    <col min="13848" max="13848" width="7.44140625" style="68" customWidth="1"/>
    <col min="13849" max="13849" width="8" style="68" customWidth="1"/>
    <col min="13850" max="13850" width="7.44140625" style="68" customWidth="1"/>
    <col min="13851" max="13851" width="6.33203125" style="68" customWidth="1"/>
    <col min="13852" max="13852" width="7.88671875" style="68" customWidth="1"/>
    <col min="13853" max="13853" width="7.5546875" style="68" customWidth="1"/>
    <col min="13854" max="13854" width="6.44140625" style="68" customWidth="1"/>
    <col min="13855" max="13855" width="8.33203125" style="68" customWidth="1"/>
    <col min="13856" max="13856" width="8.5546875" style="68" customWidth="1"/>
    <col min="13857" max="13857" width="8.88671875" style="68" customWidth="1"/>
    <col min="13858" max="13858" width="6.44140625" style="68" customWidth="1"/>
    <col min="13859" max="13859" width="8.44140625" style="68" customWidth="1"/>
    <col min="13860" max="13860" width="8.5546875" style="68" customWidth="1"/>
    <col min="13861" max="13861" width="8.6640625" style="68" customWidth="1"/>
    <col min="13862" max="13862" width="6.33203125" style="68" customWidth="1"/>
    <col min="13863" max="13863" width="8.33203125" style="68" customWidth="1"/>
    <col min="13864" max="13864" width="8.44140625" style="68" customWidth="1"/>
    <col min="13865" max="13865" width="8.6640625" style="68" customWidth="1"/>
    <col min="13866" max="13866" width="6.6640625" style="68" customWidth="1"/>
    <col min="13867" max="13867" width="9.33203125" style="68" customWidth="1"/>
    <col min="13868" max="13869" width="7.33203125" style="68" customWidth="1"/>
    <col min="13870" max="13870" width="7.44140625" style="68" customWidth="1"/>
    <col min="13871" max="13871" width="6.88671875" style="68" customWidth="1"/>
    <col min="13872" max="13872" width="7.33203125" style="68" customWidth="1"/>
    <col min="13873" max="13873" width="7.88671875" style="68" customWidth="1"/>
    <col min="13874" max="13874" width="7.44140625" style="68" customWidth="1"/>
    <col min="13875" max="13875" width="6.5546875" style="68" customWidth="1"/>
    <col min="13876" max="13876" width="8.6640625" style="68" customWidth="1"/>
    <col min="13877" max="13877" width="8.33203125" style="68" customWidth="1"/>
    <col min="13878" max="13878" width="6.6640625" style="68" customWidth="1"/>
    <col min="13879" max="13879" width="7.44140625" style="68" customWidth="1"/>
    <col min="13880" max="13880" width="8.44140625" style="68" customWidth="1"/>
    <col min="13881" max="13881" width="9" style="68" customWidth="1"/>
    <col min="13882" max="13882" width="6" style="68" customWidth="1"/>
    <col min="13883" max="13883" width="8" style="68" customWidth="1"/>
    <col min="13884" max="13884" width="8.6640625" style="68" customWidth="1"/>
    <col min="13885" max="13885" width="9" style="68" customWidth="1"/>
    <col min="13886" max="13886" width="6.44140625" style="68" customWidth="1"/>
    <col min="13887" max="13887" width="7.88671875" style="68" customWidth="1"/>
    <col min="13888" max="13890" width="7.109375" style="68" customWidth="1"/>
    <col min="13891" max="13891" width="7.44140625" style="68" customWidth="1"/>
    <col min="13892" max="13892" width="7.88671875" style="68" customWidth="1"/>
    <col min="13893" max="13893" width="7.44140625" style="68" customWidth="1"/>
    <col min="13894" max="13894" width="7.88671875" style="68" customWidth="1"/>
    <col min="13895" max="13895" width="8" style="68" customWidth="1"/>
    <col min="13896" max="14090" width="9.109375" style="68"/>
    <col min="14091" max="14091" width="20" style="68" customWidth="1"/>
    <col min="14092" max="14093" width="8.88671875" style="68" customWidth="1"/>
    <col min="14094" max="14094" width="6" style="68" customWidth="1"/>
    <col min="14095" max="14095" width="8.109375" style="68" customWidth="1"/>
    <col min="14096" max="14096" width="8.88671875" style="68" customWidth="1"/>
    <col min="14097" max="14097" width="8.33203125" style="68" customWidth="1"/>
    <col min="14098" max="14098" width="6.44140625" style="68" customWidth="1"/>
    <col min="14099" max="14099" width="7.88671875" style="68" customWidth="1"/>
    <col min="14100" max="14100" width="8.6640625" style="68" customWidth="1"/>
    <col min="14101" max="14101" width="8.88671875" style="68" customWidth="1"/>
    <col min="14102" max="14102" width="7.44140625" style="68" customWidth="1"/>
    <col min="14103" max="14103" width="7" style="68" customWidth="1"/>
    <col min="14104" max="14104" width="7.44140625" style="68" customWidth="1"/>
    <col min="14105" max="14105" width="8" style="68" customWidth="1"/>
    <col min="14106" max="14106" width="7.44140625" style="68" customWidth="1"/>
    <col min="14107" max="14107" width="6.33203125" style="68" customWidth="1"/>
    <col min="14108" max="14108" width="7.88671875" style="68" customWidth="1"/>
    <col min="14109" max="14109" width="7.5546875" style="68" customWidth="1"/>
    <col min="14110" max="14110" width="6.44140625" style="68" customWidth="1"/>
    <col min="14111" max="14111" width="8.33203125" style="68" customWidth="1"/>
    <col min="14112" max="14112" width="8.5546875" style="68" customWidth="1"/>
    <col min="14113" max="14113" width="8.88671875" style="68" customWidth="1"/>
    <col min="14114" max="14114" width="6.44140625" style="68" customWidth="1"/>
    <col min="14115" max="14115" width="8.44140625" style="68" customWidth="1"/>
    <col min="14116" max="14116" width="8.5546875" style="68" customWidth="1"/>
    <col min="14117" max="14117" width="8.6640625" style="68" customWidth="1"/>
    <col min="14118" max="14118" width="6.33203125" style="68" customWidth="1"/>
    <col min="14119" max="14119" width="8.33203125" style="68" customWidth="1"/>
    <col min="14120" max="14120" width="8.44140625" style="68" customWidth="1"/>
    <col min="14121" max="14121" width="8.6640625" style="68" customWidth="1"/>
    <col min="14122" max="14122" width="6.6640625" style="68" customWidth="1"/>
    <col min="14123" max="14123" width="9.33203125" style="68" customWidth="1"/>
    <col min="14124" max="14125" width="7.33203125" style="68" customWidth="1"/>
    <col min="14126" max="14126" width="7.44140625" style="68" customWidth="1"/>
    <col min="14127" max="14127" width="6.88671875" style="68" customWidth="1"/>
    <col min="14128" max="14128" width="7.33203125" style="68" customWidth="1"/>
    <col min="14129" max="14129" width="7.88671875" style="68" customWidth="1"/>
    <col min="14130" max="14130" width="7.44140625" style="68" customWidth="1"/>
    <col min="14131" max="14131" width="6.5546875" style="68" customWidth="1"/>
    <col min="14132" max="14132" width="8.6640625" style="68" customWidth="1"/>
    <col min="14133" max="14133" width="8.33203125" style="68" customWidth="1"/>
    <col min="14134" max="14134" width="6.6640625" style="68" customWidth="1"/>
    <col min="14135" max="14135" width="7.44140625" style="68" customWidth="1"/>
    <col min="14136" max="14136" width="8.44140625" style="68" customWidth="1"/>
    <col min="14137" max="14137" width="9" style="68" customWidth="1"/>
    <col min="14138" max="14138" width="6" style="68" customWidth="1"/>
    <col min="14139" max="14139" width="8" style="68" customWidth="1"/>
    <col min="14140" max="14140" width="8.6640625" style="68" customWidth="1"/>
    <col min="14141" max="14141" width="9" style="68" customWidth="1"/>
    <col min="14142" max="14142" width="6.44140625" style="68" customWidth="1"/>
    <col min="14143" max="14143" width="7.88671875" style="68" customWidth="1"/>
    <col min="14144" max="14146" width="7.109375" style="68" customWidth="1"/>
    <col min="14147" max="14147" width="7.44140625" style="68" customWidth="1"/>
    <col min="14148" max="14148" width="7.88671875" style="68" customWidth="1"/>
    <col min="14149" max="14149" width="7.44140625" style="68" customWidth="1"/>
    <col min="14150" max="14150" width="7.88671875" style="68" customWidth="1"/>
    <col min="14151" max="14151" width="8" style="68" customWidth="1"/>
    <col min="14152" max="14346" width="9.109375" style="68"/>
    <col min="14347" max="14347" width="20" style="68" customWidth="1"/>
    <col min="14348" max="14349" width="8.88671875" style="68" customWidth="1"/>
    <col min="14350" max="14350" width="6" style="68" customWidth="1"/>
    <col min="14351" max="14351" width="8.109375" style="68" customWidth="1"/>
    <col min="14352" max="14352" width="8.88671875" style="68" customWidth="1"/>
    <col min="14353" max="14353" width="8.33203125" style="68" customWidth="1"/>
    <col min="14354" max="14354" width="6.44140625" style="68" customWidth="1"/>
    <col min="14355" max="14355" width="7.88671875" style="68" customWidth="1"/>
    <col min="14356" max="14356" width="8.6640625" style="68" customWidth="1"/>
    <col min="14357" max="14357" width="8.88671875" style="68" customWidth="1"/>
    <col min="14358" max="14358" width="7.44140625" style="68" customWidth="1"/>
    <col min="14359" max="14359" width="7" style="68" customWidth="1"/>
    <col min="14360" max="14360" width="7.44140625" style="68" customWidth="1"/>
    <col min="14361" max="14361" width="8" style="68" customWidth="1"/>
    <col min="14362" max="14362" width="7.44140625" style="68" customWidth="1"/>
    <col min="14363" max="14363" width="6.33203125" style="68" customWidth="1"/>
    <col min="14364" max="14364" width="7.88671875" style="68" customWidth="1"/>
    <col min="14365" max="14365" width="7.5546875" style="68" customWidth="1"/>
    <col min="14366" max="14366" width="6.44140625" style="68" customWidth="1"/>
    <col min="14367" max="14367" width="8.33203125" style="68" customWidth="1"/>
    <col min="14368" max="14368" width="8.5546875" style="68" customWidth="1"/>
    <col min="14369" max="14369" width="8.88671875" style="68" customWidth="1"/>
    <col min="14370" max="14370" width="6.44140625" style="68" customWidth="1"/>
    <col min="14371" max="14371" width="8.44140625" style="68" customWidth="1"/>
    <col min="14372" max="14372" width="8.5546875" style="68" customWidth="1"/>
    <col min="14373" max="14373" width="8.6640625" style="68" customWidth="1"/>
    <col min="14374" max="14374" width="6.33203125" style="68" customWidth="1"/>
    <col min="14375" max="14375" width="8.33203125" style="68" customWidth="1"/>
    <col min="14376" max="14376" width="8.44140625" style="68" customWidth="1"/>
    <col min="14377" max="14377" width="8.6640625" style="68" customWidth="1"/>
    <col min="14378" max="14378" width="6.6640625" style="68" customWidth="1"/>
    <col min="14379" max="14379" width="9.33203125" style="68" customWidth="1"/>
    <col min="14380" max="14381" width="7.33203125" style="68" customWidth="1"/>
    <col min="14382" max="14382" width="7.44140625" style="68" customWidth="1"/>
    <col min="14383" max="14383" width="6.88671875" style="68" customWidth="1"/>
    <col min="14384" max="14384" width="7.33203125" style="68" customWidth="1"/>
    <col min="14385" max="14385" width="7.88671875" style="68" customWidth="1"/>
    <col min="14386" max="14386" width="7.44140625" style="68" customWidth="1"/>
    <col min="14387" max="14387" width="6.5546875" style="68" customWidth="1"/>
    <col min="14388" max="14388" width="8.6640625" style="68" customWidth="1"/>
    <col min="14389" max="14389" width="8.33203125" style="68" customWidth="1"/>
    <col min="14390" max="14390" width="6.6640625" style="68" customWidth="1"/>
    <col min="14391" max="14391" width="7.44140625" style="68" customWidth="1"/>
    <col min="14392" max="14392" width="8.44140625" style="68" customWidth="1"/>
    <col min="14393" max="14393" width="9" style="68" customWidth="1"/>
    <col min="14394" max="14394" width="6" style="68" customWidth="1"/>
    <col min="14395" max="14395" width="8" style="68" customWidth="1"/>
    <col min="14396" max="14396" width="8.6640625" style="68" customWidth="1"/>
    <col min="14397" max="14397" width="9" style="68" customWidth="1"/>
    <col min="14398" max="14398" width="6.44140625" style="68" customWidth="1"/>
    <col min="14399" max="14399" width="7.88671875" style="68" customWidth="1"/>
    <col min="14400" max="14402" width="7.109375" style="68" customWidth="1"/>
    <col min="14403" max="14403" width="7.44140625" style="68" customWidth="1"/>
    <col min="14404" max="14404" width="7.88671875" style="68" customWidth="1"/>
    <col min="14405" max="14405" width="7.44140625" style="68" customWidth="1"/>
    <col min="14406" max="14406" width="7.88671875" style="68" customWidth="1"/>
    <col min="14407" max="14407" width="8" style="68" customWidth="1"/>
    <col min="14408" max="14602" width="9.109375" style="68"/>
    <col min="14603" max="14603" width="20" style="68" customWidth="1"/>
    <col min="14604" max="14605" width="8.88671875" style="68" customWidth="1"/>
    <col min="14606" max="14606" width="6" style="68" customWidth="1"/>
    <col min="14607" max="14607" width="8.109375" style="68" customWidth="1"/>
    <col min="14608" max="14608" width="8.88671875" style="68" customWidth="1"/>
    <col min="14609" max="14609" width="8.33203125" style="68" customWidth="1"/>
    <col min="14610" max="14610" width="6.44140625" style="68" customWidth="1"/>
    <col min="14611" max="14611" width="7.88671875" style="68" customWidth="1"/>
    <col min="14612" max="14612" width="8.6640625" style="68" customWidth="1"/>
    <col min="14613" max="14613" width="8.88671875" style="68" customWidth="1"/>
    <col min="14614" max="14614" width="7.44140625" style="68" customWidth="1"/>
    <col min="14615" max="14615" width="7" style="68" customWidth="1"/>
    <col min="14616" max="14616" width="7.44140625" style="68" customWidth="1"/>
    <col min="14617" max="14617" width="8" style="68" customWidth="1"/>
    <col min="14618" max="14618" width="7.44140625" style="68" customWidth="1"/>
    <col min="14619" max="14619" width="6.33203125" style="68" customWidth="1"/>
    <col min="14620" max="14620" width="7.88671875" style="68" customWidth="1"/>
    <col min="14621" max="14621" width="7.5546875" style="68" customWidth="1"/>
    <col min="14622" max="14622" width="6.44140625" style="68" customWidth="1"/>
    <col min="14623" max="14623" width="8.33203125" style="68" customWidth="1"/>
    <col min="14624" max="14624" width="8.5546875" style="68" customWidth="1"/>
    <col min="14625" max="14625" width="8.88671875" style="68" customWidth="1"/>
    <col min="14626" max="14626" width="6.44140625" style="68" customWidth="1"/>
    <col min="14627" max="14627" width="8.44140625" style="68" customWidth="1"/>
    <col min="14628" max="14628" width="8.5546875" style="68" customWidth="1"/>
    <col min="14629" max="14629" width="8.6640625" style="68" customWidth="1"/>
    <col min="14630" max="14630" width="6.33203125" style="68" customWidth="1"/>
    <col min="14631" max="14631" width="8.33203125" style="68" customWidth="1"/>
    <col min="14632" max="14632" width="8.44140625" style="68" customWidth="1"/>
    <col min="14633" max="14633" width="8.6640625" style="68" customWidth="1"/>
    <col min="14634" max="14634" width="6.6640625" style="68" customWidth="1"/>
    <col min="14635" max="14635" width="9.33203125" style="68" customWidth="1"/>
    <col min="14636" max="14637" width="7.33203125" style="68" customWidth="1"/>
    <col min="14638" max="14638" width="7.44140625" style="68" customWidth="1"/>
    <col min="14639" max="14639" width="6.88671875" style="68" customWidth="1"/>
    <col min="14640" max="14640" width="7.33203125" style="68" customWidth="1"/>
    <col min="14641" max="14641" width="7.88671875" style="68" customWidth="1"/>
    <col min="14642" max="14642" width="7.44140625" style="68" customWidth="1"/>
    <col min="14643" max="14643" width="6.5546875" style="68" customWidth="1"/>
    <col min="14644" max="14644" width="8.6640625" style="68" customWidth="1"/>
    <col min="14645" max="14645" width="8.33203125" style="68" customWidth="1"/>
    <col min="14646" max="14646" width="6.6640625" style="68" customWidth="1"/>
    <col min="14647" max="14647" width="7.44140625" style="68" customWidth="1"/>
    <col min="14648" max="14648" width="8.44140625" style="68" customWidth="1"/>
    <col min="14649" max="14649" width="9" style="68" customWidth="1"/>
    <col min="14650" max="14650" width="6" style="68" customWidth="1"/>
    <col min="14651" max="14651" width="8" style="68" customWidth="1"/>
    <col min="14652" max="14652" width="8.6640625" style="68" customWidth="1"/>
    <col min="14653" max="14653" width="9" style="68" customWidth="1"/>
    <col min="14654" max="14654" width="6.44140625" style="68" customWidth="1"/>
    <col min="14655" max="14655" width="7.88671875" style="68" customWidth="1"/>
    <col min="14656" max="14658" width="7.109375" style="68" customWidth="1"/>
    <col min="14659" max="14659" width="7.44140625" style="68" customWidth="1"/>
    <col min="14660" max="14660" width="7.88671875" style="68" customWidth="1"/>
    <col min="14661" max="14661" width="7.44140625" style="68" customWidth="1"/>
    <col min="14662" max="14662" width="7.88671875" style="68" customWidth="1"/>
    <col min="14663" max="14663" width="8" style="68" customWidth="1"/>
    <col min="14664" max="14858" width="9.109375" style="68"/>
    <col min="14859" max="14859" width="20" style="68" customWidth="1"/>
    <col min="14860" max="14861" width="8.88671875" style="68" customWidth="1"/>
    <col min="14862" max="14862" width="6" style="68" customWidth="1"/>
    <col min="14863" max="14863" width="8.109375" style="68" customWidth="1"/>
    <col min="14864" max="14864" width="8.88671875" style="68" customWidth="1"/>
    <col min="14865" max="14865" width="8.33203125" style="68" customWidth="1"/>
    <col min="14866" max="14866" width="6.44140625" style="68" customWidth="1"/>
    <col min="14867" max="14867" width="7.88671875" style="68" customWidth="1"/>
    <col min="14868" max="14868" width="8.6640625" style="68" customWidth="1"/>
    <col min="14869" max="14869" width="8.88671875" style="68" customWidth="1"/>
    <col min="14870" max="14870" width="7.44140625" style="68" customWidth="1"/>
    <col min="14871" max="14871" width="7" style="68" customWidth="1"/>
    <col min="14872" max="14872" width="7.44140625" style="68" customWidth="1"/>
    <col min="14873" max="14873" width="8" style="68" customWidth="1"/>
    <col min="14874" max="14874" width="7.44140625" style="68" customWidth="1"/>
    <col min="14875" max="14875" width="6.33203125" style="68" customWidth="1"/>
    <col min="14876" max="14876" width="7.88671875" style="68" customWidth="1"/>
    <col min="14877" max="14877" width="7.5546875" style="68" customWidth="1"/>
    <col min="14878" max="14878" width="6.44140625" style="68" customWidth="1"/>
    <col min="14879" max="14879" width="8.33203125" style="68" customWidth="1"/>
    <col min="14880" max="14880" width="8.5546875" style="68" customWidth="1"/>
    <col min="14881" max="14881" width="8.88671875" style="68" customWidth="1"/>
    <col min="14882" max="14882" width="6.44140625" style="68" customWidth="1"/>
    <col min="14883" max="14883" width="8.44140625" style="68" customWidth="1"/>
    <col min="14884" max="14884" width="8.5546875" style="68" customWidth="1"/>
    <col min="14885" max="14885" width="8.6640625" style="68" customWidth="1"/>
    <col min="14886" max="14886" width="6.33203125" style="68" customWidth="1"/>
    <col min="14887" max="14887" width="8.33203125" style="68" customWidth="1"/>
    <col min="14888" max="14888" width="8.44140625" style="68" customWidth="1"/>
    <col min="14889" max="14889" width="8.6640625" style="68" customWidth="1"/>
    <col min="14890" max="14890" width="6.6640625" style="68" customWidth="1"/>
    <col min="14891" max="14891" width="9.33203125" style="68" customWidth="1"/>
    <col min="14892" max="14893" width="7.33203125" style="68" customWidth="1"/>
    <col min="14894" max="14894" width="7.44140625" style="68" customWidth="1"/>
    <col min="14895" max="14895" width="6.88671875" style="68" customWidth="1"/>
    <col min="14896" max="14896" width="7.33203125" style="68" customWidth="1"/>
    <col min="14897" max="14897" width="7.88671875" style="68" customWidth="1"/>
    <col min="14898" max="14898" width="7.44140625" style="68" customWidth="1"/>
    <col min="14899" max="14899" width="6.5546875" style="68" customWidth="1"/>
    <col min="14900" max="14900" width="8.6640625" style="68" customWidth="1"/>
    <col min="14901" max="14901" width="8.33203125" style="68" customWidth="1"/>
    <col min="14902" max="14902" width="6.6640625" style="68" customWidth="1"/>
    <col min="14903" max="14903" width="7.44140625" style="68" customWidth="1"/>
    <col min="14904" max="14904" width="8.44140625" style="68" customWidth="1"/>
    <col min="14905" max="14905" width="9" style="68" customWidth="1"/>
    <col min="14906" max="14906" width="6" style="68" customWidth="1"/>
    <col min="14907" max="14907" width="8" style="68" customWidth="1"/>
    <col min="14908" max="14908" width="8.6640625" style="68" customWidth="1"/>
    <col min="14909" max="14909" width="9" style="68" customWidth="1"/>
    <col min="14910" max="14910" width="6.44140625" style="68" customWidth="1"/>
    <col min="14911" max="14911" width="7.88671875" style="68" customWidth="1"/>
    <col min="14912" max="14914" width="7.109375" style="68" customWidth="1"/>
    <col min="14915" max="14915" width="7.44140625" style="68" customWidth="1"/>
    <col min="14916" max="14916" width="7.88671875" style="68" customWidth="1"/>
    <col min="14917" max="14917" width="7.44140625" style="68" customWidth="1"/>
    <col min="14918" max="14918" width="7.88671875" style="68" customWidth="1"/>
    <col min="14919" max="14919" width="8" style="68" customWidth="1"/>
    <col min="14920" max="15114" width="9.109375" style="68"/>
    <col min="15115" max="15115" width="20" style="68" customWidth="1"/>
    <col min="15116" max="15117" width="8.88671875" style="68" customWidth="1"/>
    <col min="15118" max="15118" width="6" style="68" customWidth="1"/>
    <col min="15119" max="15119" width="8.109375" style="68" customWidth="1"/>
    <col min="15120" max="15120" width="8.88671875" style="68" customWidth="1"/>
    <col min="15121" max="15121" width="8.33203125" style="68" customWidth="1"/>
    <col min="15122" max="15122" width="6.44140625" style="68" customWidth="1"/>
    <col min="15123" max="15123" width="7.88671875" style="68" customWidth="1"/>
    <col min="15124" max="15124" width="8.6640625" style="68" customWidth="1"/>
    <col min="15125" max="15125" width="8.88671875" style="68" customWidth="1"/>
    <col min="15126" max="15126" width="7.44140625" style="68" customWidth="1"/>
    <col min="15127" max="15127" width="7" style="68" customWidth="1"/>
    <col min="15128" max="15128" width="7.44140625" style="68" customWidth="1"/>
    <col min="15129" max="15129" width="8" style="68" customWidth="1"/>
    <col min="15130" max="15130" width="7.44140625" style="68" customWidth="1"/>
    <col min="15131" max="15131" width="6.33203125" style="68" customWidth="1"/>
    <col min="15132" max="15132" width="7.88671875" style="68" customWidth="1"/>
    <col min="15133" max="15133" width="7.5546875" style="68" customWidth="1"/>
    <col min="15134" max="15134" width="6.44140625" style="68" customWidth="1"/>
    <col min="15135" max="15135" width="8.33203125" style="68" customWidth="1"/>
    <col min="15136" max="15136" width="8.5546875" style="68" customWidth="1"/>
    <col min="15137" max="15137" width="8.88671875" style="68" customWidth="1"/>
    <col min="15138" max="15138" width="6.44140625" style="68" customWidth="1"/>
    <col min="15139" max="15139" width="8.44140625" style="68" customWidth="1"/>
    <col min="15140" max="15140" width="8.5546875" style="68" customWidth="1"/>
    <col min="15141" max="15141" width="8.6640625" style="68" customWidth="1"/>
    <col min="15142" max="15142" width="6.33203125" style="68" customWidth="1"/>
    <col min="15143" max="15143" width="8.33203125" style="68" customWidth="1"/>
    <col min="15144" max="15144" width="8.44140625" style="68" customWidth="1"/>
    <col min="15145" max="15145" width="8.6640625" style="68" customWidth="1"/>
    <col min="15146" max="15146" width="6.6640625" style="68" customWidth="1"/>
    <col min="15147" max="15147" width="9.33203125" style="68" customWidth="1"/>
    <col min="15148" max="15149" width="7.33203125" style="68" customWidth="1"/>
    <col min="15150" max="15150" width="7.44140625" style="68" customWidth="1"/>
    <col min="15151" max="15151" width="6.88671875" style="68" customWidth="1"/>
    <col min="15152" max="15152" width="7.33203125" style="68" customWidth="1"/>
    <col min="15153" max="15153" width="7.88671875" style="68" customWidth="1"/>
    <col min="15154" max="15154" width="7.44140625" style="68" customWidth="1"/>
    <col min="15155" max="15155" width="6.5546875" style="68" customWidth="1"/>
    <col min="15156" max="15156" width="8.6640625" style="68" customWidth="1"/>
    <col min="15157" max="15157" width="8.33203125" style="68" customWidth="1"/>
    <col min="15158" max="15158" width="6.6640625" style="68" customWidth="1"/>
    <col min="15159" max="15159" width="7.44140625" style="68" customWidth="1"/>
    <col min="15160" max="15160" width="8.44140625" style="68" customWidth="1"/>
    <col min="15161" max="15161" width="9" style="68" customWidth="1"/>
    <col min="15162" max="15162" width="6" style="68" customWidth="1"/>
    <col min="15163" max="15163" width="8" style="68" customWidth="1"/>
    <col min="15164" max="15164" width="8.6640625" style="68" customWidth="1"/>
    <col min="15165" max="15165" width="9" style="68" customWidth="1"/>
    <col min="15166" max="15166" width="6.44140625" style="68" customWidth="1"/>
    <col min="15167" max="15167" width="7.88671875" style="68" customWidth="1"/>
    <col min="15168" max="15170" width="7.109375" style="68" customWidth="1"/>
    <col min="15171" max="15171" width="7.44140625" style="68" customWidth="1"/>
    <col min="15172" max="15172" width="7.88671875" style="68" customWidth="1"/>
    <col min="15173" max="15173" width="7.44140625" style="68" customWidth="1"/>
    <col min="15174" max="15174" width="7.88671875" style="68" customWidth="1"/>
    <col min="15175" max="15175" width="8" style="68" customWidth="1"/>
    <col min="15176" max="15370" width="9.109375" style="68"/>
    <col min="15371" max="15371" width="20" style="68" customWidth="1"/>
    <col min="15372" max="15373" width="8.88671875" style="68" customWidth="1"/>
    <col min="15374" max="15374" width="6" style="68" customWidth="1"/>
    <col min="15375" max="15375" width="8.109375" style="68" customWidth="1"/>
    <col min="15376" max="15376" width="8.88671875" style="68" customWidth="1"/>
    <col min="15377" max="15377" width="8.33203125" style="68" customWidth="1"/>
    <col min="15378" max="15378" width="6.44140625" style="68" customWidth="1"/>
    <col min="15379" max="15379" width="7.88671875" style="68" customWidth="1"/>
    <col min="15380" max="15380" width="8.6640625" style="68" customWidth="1"/>
    <col min="15381" max="15381" width="8.88671875" style="68" customWidth="1"/>
    <col min="15382" max="15382" width="7.44140625" style="68" customWidth="1"/>
    <col min="15383" max="15383" width="7" style="68" customWidth="1"/>
    <col min="15384" max="15384" width="7.44140625" style="68" customWidth="1"/>
    <col min="15385" max="15385" width="8" style="68" customWidth="1"/>
    <col min="15386" max="15386" width="7.44140625" style="68" customWidth="1"/>
    <col min="15387" max="15387" width="6.33203125" style="68" customWidth="1"/>
    <col min="15388" max="15388" width="7.88671875" style="68" customWidth="1"/>
    <col min="15389" max="15389" width="7.5546875" style="68" customWidth="1"/>
    <col min="15390" max="15390" width="6.44140625" style="68" customWidth="1"/>
    <col min="15391" max="15391" width="8.33203125" style="68" customWidth="1"/>
    <col min="15392" max="15392" width="8.5546875" style="68" customWidth="1"/>
    <col min="15393" max="15393" width="8.88671875" style="68" customWidth="1"/>
    <col min="15394" max="15394" width="6.44140625" style="68" customWidth="1"/>
    <col min="15395" max="15395" width="8.44140625" style="68" customWidth="1"/>
    <col min="15396" max="15396" width="8.5546875" style="68" customWidth="1"/>
    <col min="15397" max="15397" width="8.6640625" style="68" customWidth="1"/>
    <col min="15398" max="15398" width="6.33203125" style="68" customWidth="1"/>
    <col min="15399" max="15399" width="8.33203125" style="68" customWidth="1"/>
    <col min="15400" max="15400" width="8.44140625" style="68" customWidth="1"/>
    <col min="15401" max="15401" width="8.6640625" style="68" customWidth="1"/>
    <col min="15402" max="15402" width="6.6640625" style="68" customWidth="1"/>
    <col min="15403" max="15403" width="9.33203125" style="68" customWidth="1"/>
    <col min="15404" max="15405" width="7.33203125" style="68" customWidth="1"/>
    <col min="15406" max="15406" width="7.44140625" style="68" customWidth="1"/>
    <col min="15407" max="15407" width="6.88671875" style="68" customWidth="1"/>
    <col min="15408" max="15408" width="7.33203125" style="68" customWidth="1"/>
    <col min="15409" max="15409" width="7.88671875" style="68" customWidth="1"/>
    <col min="15410" max="15410" width="7.44140625" style="68" customWidth="1"/>
    <col min="15411" max="15411" width="6.5546875" style="68" customWidth="1"/>
    <col min="15412" max="15412" width="8.6640625" style="68" customWidth="1"/>
    <col min="15413" max="15413" width="8.33203125" style="68" customWidth="1"/>
    <col min="15414" max="15414" width="6.6640625" style="68" customWidth="1"/>
    <col min="15415" max="15415" width="7.44140625" style="68" customWidth="1"/>
    <col min="15416" max="15416" width="8.44140625" style="68" customWidth="1"/>
    <col min="15417" max="15417" width="9" style="68" customWidth="1"/>
    <col min="15418" max="15418" width="6" style="68" customWidth="1"/>
    <col min="15419" max="15419" width="8" style="68" customWidth="1"/>
    <col min="15420" max="15420" width="8.6640625" style="68" customWidth="1"/>
    <col min="15421" max="15421" width="9" style="68" customWidth="1"/>
    <col min="15422" max="15422" width="6.44140625" style="68" customWidth="1"/>
    <col min="15423" max="15423" width="7.88671875" style="68" customWidth="1"/>
    <col min="15424" max="15426" width="7.109375" style="68" customWidth="1"/>
    <col min="15427" max="15427" width="7.44140625" style="68" customWidth="1"/>
    <col min="15428" max="15428" width="7.88671875" style="68" customWidth="1"/>
    <col min="15429" max="15429" width="7.44140625" style="68" customWidth="1"/>
    <col min="15430" max="15430" width="7.88671875" style="68" customWidth="1"/>
    <col min="15431" max="15431" width="8" style="68" customWidth="1"/>
    <col min="15432" max="15626" width="9.109375" style="68"/>
    <col min="15627" max="15627" width="20" style="68" customWidth="1"/>
    <col min="15628" max="15629" width="8.88671875" style="68" customWidth="1"/>
    <col min="15630" max="15630" width="6" style="68" customWidth="1"/>
    <col min="15631" max="15631" width="8.109375" style="68" customWidth="1"/>
    <col min="15632" max="15632" width="8.88671875" style="68" customWidth="1"/>
    <col min="15633" max="15633" width="8.33203125" style="68" customWidth="1"/>
    <col min="15634" max="15634" width="6.44140625" style="68" customWidth="1"/>
    <col min="15635" max="15635" width="7.88671875" style="68" customWidth="1"/>
    <col min="15636" max="15636" width="8.6640625" style="68" customWidth="1"/>
    <col min="15637" max="15637" width="8.88671875" style="68" customWidth="1"/>
    <col min="15638" max="15638" width="7.44140625" style="68" customWidth="1"/>
    <col min="15639" max="15639" width="7" style="68" customWidth="1"/>
    <col min="15640" max="15640" width="7.44140625" style="68" customWidth="1"/>
    <col min="15641" max="15641" width="8" style="68" customWidth="1"/>
    <col min="15642" max="15642" width="7.44140625" style="68" customWidth="1"/>
    <col min="15643" max="15643" width="6.33203125" style="68" customWidth="1"/>
    <col min="15644" max="15644" width="7.88671875" style="68" customWidth="1"/>
    <col min="15645" max="15645" width="7.5546875" style="68" customWidth="1"/>
    <col min="15646" max="15646" width="6.44140625" style="68" customWidth="1"/>
    <col min="15647" max="15647" width="8.33203125" style="68" customWidth="1"/>
    <col min="15648" max="15648" width="8.5546875" style="68" customWidth="1"/>
    <col min="15649" max="15649" width="8.88671875" style="68" customWidth="1"/>
    <col min="15650" max="15650" width="6.44140625" style="68" customWidth="1"/>
    <col min="15651" max="15651" width="8.44140625" style="68" customWidth="1"/>
    <col min="15652" max="15652" width="8.5546875" style="68" customWidth="1"/>
    <col min="15653" max="15653" width="8.6640625" style="68" customWidth="1"/>
    <col min="15654" max="15654" width="6.33203125" style="68" customWidth="1"/>
    <col min="15655" max="15655" width="8.33203125" style="68" customWidth="1"/>
    <col min="15656" max="15656" width="8.44140625" style="68" customWidth="1"/>
    <col min="15657" max="15657" width="8.6640625" style="68" customWidth="1"/>
    <col min="15658" max="15658" width="6.6640625" style="68" customWidth="1"/>
    <col min="15659" max="15659" width="9.33203125" style="68" customWidth="1"/>
    <col min="15660" max="15661" width="7.33203125" style="68" customWidth="1"/>
    <col min="15662" max="15662" width="7.44140625" style="68" customWidth="1"/>
    <col min="15663" max="15663" width="6.88671875" style="68" customWidth="1"/>
    <col min="15664" max="15664" width="7.33203125" style="68" customWidth="1"/>
    <col min="15665" max="15665" width="7.88671875" style="68" customWidth="1"/>
    <col min="15666" max="15666" width="7.44140625" style="68" customWidth="1"/>
    <col min="15667" max="15667" width="6.5546875" style="68" customWidth="1"/>
    <col min="15668" max="15668" width="8.6640625" style="68" customWidth="1"/>
    <col min="15669" max="15669" width="8.33203125" style="68" customWidth="1"/>
    <col min="15670" max="15670" width="6.6640625" style="68" customWidth="1"/>
    <col min="15671" max="15671" width="7.44140625" style="68" customWidth="1"/>
    <col min="15672" max="15672" width="8.44140625" style="68" customWidth="1"/>
    <col min="15673" max="15673" width="9" style="68" customWidth="1"/>
    <col min="15674" max="15674" width="6" style="68" customWidth="1"/>
    <col min="15675" max="15675" width="8" style="68" customWidth="1"/>
    <col min="15676" max="15676" width="8.6640625" style="68" customWidth="1"/>
    <col min="15677" max="15677" width="9" style="68" customWidth="1"/>
    <col min="15678" max="15678" width="6.44140625" style="68" customWidth="1"/>
    <col min="15679" max="15679" width="7.88671875" style="68" customWidth="1"/>
    <col min="15680" max="15682" width="7.109375" style="68" customWidth="1"/>
    <col min="15683" max="15683" width="7.44140625" style="68" customWidth="1"/>
    <col min="15684" max="15684" width="7.88671875" style="68" customWidth="1"/>
    <col min="15685" max="15685" width="7.44140625" style="68" customWidth="1"/>
    <col min="15686" max="15686" width="7.88671875" style="68" customWidth="1"/>
    <col min="15687" max="15687" width="8" style="68" customWidth="1"/>
    <col min="15688" max="15882" width="9.109375" style="68"/>
    <col min="15883" max="15883" width="20" style="68" customWidth="1"/>
    <col min="15884" max="15885" width="8.88671875" style="68" customWidth="1"/>
    <col min="15886" max="15886" width="6" style="68" customWidth="1"/>
    <col min="15887" max="15887" width="8.109375" style="68" customWidth="1"/>
    <col min="15888" max="15888" width="8.88671875" style="68" customWidth="1"/>
    <col min="15889" max="15889" width="8.33203125" style="68" customWidth="1"/>
    <col min="15890" max="15890" width="6.44140625" style="68" customWidth="1"/>
    <col min="15891" max="15891" width="7.88671875" style="68" customWidth="1"/>
    <col min="15892" max="15892" width="8.6640625" style="68" customWidth="1"/>
    <col min="15893" max="15893" width="8.88671875" style="68" customWidth="1"/>
    <col min="15894" max="15894" width="7.44140625" style="68" customWidth="1"/>
    <col min="15895" max="15895" width="7" style="68" customWidth="1"/>
    <col min="15896" max="15896" width="7.44140625" style="68" customWidth="1"/>
    <col min="15897" max="15897" width="8" style="68" customWidth="1"/>
    <col min="15898" max="15898" width="7.44140625" style="68" customWidth="1"/>
    <col min="15899" max="15899" width="6.33203125" style="68" customWidth="1"/>
    <col min="15900" max="15900" width="7.88671875" style="68" customWidth="1"/>
    <col min="15901" max="15901" width="7.5546875" style="68" customWidth="1"/>
    <col min="15902" max="15902" width="6.44140625" style="68" customWidth="1"/>
    <col min="15903" max="15903" width="8.33203125" style="68" customWidth="1"/>
    <col min="15904" max="15904" width="8.5546875" style="68" customWidth="1"/>
    <col min="15905" max="15905" width="8.88671875" style="68" customWidth="1"/>
    <col min="15906" max="15906" width="6.44140625" style="68" customWidth="1"/>
    <col min="15907" max="15907" width="8.44140625" style="68" customWidth="1"/>
    <col min="15908" max="15908" width="8.5546875" style="68" customWidth="1"/>
    <col min="15909" max="15909" width="8.6640625" style="68" customWidth="1"/>
    <col min="15910" max="15910" width="6.33203125" style="68" customWidth="1"/>
    <col min="15911" max="15911" width="8.33203125" style="68" customWidth="1"/>
    <col min="15912" max="15912" width="8.44140625" style="68" customWidth="1"/>
    <col min="15913" max="15913" width="8.6640625" style="68" customWidth="1"/>
    <col min="15914" max="15914" width="6.6640625" style="68" customWidth="1"/>
    <col min="15915" max="15915" width="9.33203125" style="68" customWidth="1"/>
    <col min="15916" max="15917" width="7.33203125" style="68" customWidth="1"/>
    <col min="15918" max="15918" width="7.44140625" style="68" customWidth="1"/>
    <col min="15919" max="15919" width="6.88671875" style="68" customWidth="1"/>
    <col min="15920" max="15920" width="7.33203125" style="68" customWidth="1"/>
    <col min="15921" max="15921" width="7.88671875" style="68" customWidth="1"/>
    <col min="15922" max="15922" width="7.44140625" style="68" customWidth="1"/>
    <col min="15923" max="15923" width="6.5546875" style="68" customWidth="1"/>
    <col min="15924" max="15924" width="8.6640625" style="68" customWidth="1"/>
    <col min="15925" max="15925" width="8.33203125" style="68" customWidth="1"/>
    <col min="15926" max="15926" width="6.6640625" style="68" customWidth="1"/>
    <col min="15927" max="15927" width="7.44140625" style="68" customWidth="1"/>
    <col min="15928" max="15928" width="8.44140625" style="68" customWidth="1"/>
    <col min="15929" max="15929" width="9" style="68" customWidth="1"/>
    <col min="15930" max="15930" width="6" style="68" customWidth="1"/>
    <col min="15931" max="15931" width="8" style="68" customWidth="1"/>
    <col min="15932" max="15932" width="8.6640625" style="68" customWidth="1"/>
    <col min="15933" max="15933" width="9" style="68" customWidth="1"/>
    <col min="15934" max="15934" width="6.44140625" style="68" customWidth="1"/>
    <col min="15935" max="15935" width="7.88671875" style="68" customWidth="1"/>
    <col min="15936" max="15938" width="7.109375" style="68" customWidth="1"/>
    <col min="15939" max="15939" width="7.44140625" style="68" customWidth="1"/>
    <col min="15940" max="15940" width="7.88671875" style="68" customWidth="1"/>
    <col min="15941" max="15941" width="7.44140625" style="68" customWidth="1"/>
    <col min="15942" max="15942" width="7.88671875" style="68" customWidth="1"/>
    <col min="15943" max="15943" width="8" style="68" customWidth="1"/>
    <col min="15944" max="16138" width="9.109375" style="68"/>
    <col min="16139" max="16139" width="20" style="68" customWidth="1"/>
    <col min="16140" max="16141" width="8.88671875" style="68" customWidth="1"/>
    <col min="16142" max="16142" width="6" style="68" customWidth="1"/>
    <col min="16143" max="16143" width="8.109375" style="68" customWidth="1"/>
    <col min="16144" max="16144" width="8.88671875" style="68" customWidth="1"/>
    <col min="16145" max="16145" width="8.33203125" style="68" customWidth="1"/>
    <col min="16146" max="16146" width="6.44140625" style="68" customWidth="1"/>
    <col min="16147" max="16147" width="7.88671875" style="68" customWidth="1"/>
    <col min="16148" max="16148" width="8.6640625" style="68" customWidth="1"/>
    <col min="16149" max="16149" width="8.88671875" style="68" customWidth="1"/>
    <col min="16150" max="16150" width="7.44140625" style="68" customWidth="1"/>
    <col min="16151" max="16151" width="7" style="68" customWidth="1"/>
    <col min="16152" max="16152" width="7.44140625" style="68" customWidth="1"/>
    <col min="16153" max="16153" width="8" style="68" customWidth="1"/>
    <col min="16154" max="16154" width="7.44140625" style="68" customWidth="1"/>
    <col min="16155" max="16155" width="6.33203125" style="68" customWidth="1"/>
    <col min="16156" max="16156" width="7.88671875" style="68" customWidth="1"/>
    <col min="16157" max="16157" width="7.5546875" style="68" customWidth="1"/>
    <col min="16158" max="16158" width="6.44140625" style="68" customWidth="1"/>
    <col min="16159" max="16159" width="8.33203125" style="68" customWidth="1"/>
    <col min="16160" max="16160" width="8.5546875" style="68" customWidth="1"/>
    <col min="16161" max="16161" width="8.88671875" style="68" customWidth="1"/>
    <col min="16162" max="16162" width="6.44140625" style="68" customWidth="1"/>
    <col min="16163" max="16163" width="8.44140625" style="68" customWidth="1"/>
    <col min="16164" max="16164" width="8.5546875" style="68" customWidth="1"/>
    <col min="16165" max="16165" width="8.6640625" style="68" customWidth="1"/>
    <col min="16166" max="16166" width="6.33203125" style="68" customWidth="1"/>
    <col min="16167" max="16167" width="8.33203125" style="68" customWidth="1"/>
    <col min="16168" max="16168" width="8.44140625" style="68" customWidth="1"/>
    <col min="16169" max="16169" width="8.6640625" style="68" customWidth="1"/>
    <col min="16170" max="16170" width="6.6640625" style="68" customWidth="1"/>
    <col min="16171" max="16171" width="9.33203125" style="68" customWidth="1"/>
    <col min="16172" max="16173" width="7.33203125" style="68" customWidth="1"/>
    <col min="16174" max="16174" width="7.44140625" style="68" customWidth="1"/>
    <col min="16175" max="16175" width="6.88671875" style="68" customWidth="1"/>
    <col min="16176" max="16176" width="7.33203125" style="68" customWidth="1"/>
    <col min="16177" max="16177" width="7.88671875" style="68" customWidth="1"/>
    <col min="16178" max="16178" width="7.44140625" style="68" customWidth="1"/>
    <col min="16179" max="16179" width="6.5546875" style="68" customWidth="1"/>
    <col min="16180" max="16180" width="8.6640625" style="68" customWidth="1"/>
    <col min="16181" max="16181" width="8.33203125" style="68" customWidth="1"/>
    <col min="16182" max="16182" width="6.6640625" style="68" customWidth="1"/>
    <col min="16183" max="16183" width="7.44140625" style="68" customWidth="1"/>
    <col min="16184" max="16184" width="8.44140625" style="68" customWidth="1"/>
    <col min="16185" max="16185" width="9" style="68" customWidth="1"/>
    <col min="16186" max="16186" width="6" style="68" customWidth="1"/>
    <col min="16187" max="16187" width="8" style="68" customWidth="1"/>
    <col min="16188" max="16188" width="8.6640625" style="68" customWidth="1"/>
    <col min="16189" max="16189" width="9" style="68" customWidth="1"/>
    <col min="16190" max="16190" width="6.44140625" style="68" customWidth="1"/>
    <col min="16191" max="16191" width="7.88671875" style="68" customWidth="1"/>
    <col min="16192" max="16194" width="7.109375" style="68" customWidth="1"/>
    <col min="16195" max="16195" width="7.44140625" style="68" customWidth="1"/>
    <col min="16196" max="16196" width="7.88671875" style="68" customWidth="1"/>
    <col min="16197" max="16197" width="7.44140625" style="68" customWidth="1"/>
    <col min="16198" max="16198" width="7.88671875" style="68" customWidth="1"/>
    <col min="16199" max="16199" width="8" style="68" customWidth="1"/>
    <col min="16200" max="16384" width="9.109375" style="68"/>
  </cols>
  <sheetData>
    <row r="1" spans="1:76" ht="21.75" customHeight="1" x14ac:dyDescent="0.4">
      <c r="A1" s="73"/>
      <c r="B1" s="73"/>
      <c r="C1" s="73"/>
      <c r="D1" s="73"/>
      <c r="E1" s="73"/>
      <c r="F1" s="292" t="s">
        <v>208</v>
      </c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74"/>
      <c r="AT1" s="74"/>
      <c r="AU1" s="74"/>
      <c r="AV1" s="74"/>
      <c r="AW1" s="74"/>
      <c r="AX1" s="74"/>
      <c r="AY1" s="74"/>
      <c r="BE1" s="76"/>
      <c r="BG1" s="76"/>
      <c r="BH1" s="76"/>
      <c r="BJ1" s="75"/>
      <c r="BO1" s="75"/>
      <c r="BP1" s="75"/>
    </row>
    <row r="2" spans="1:76" ht="21.75" customHeight="1" x14ac:dyDescent="0.4">
      <c r="A2" s="77"/>
      <c r="B2" s="77"/>
      <c r="C2" s="77"/>
      <c r="D2" s="77"/>
      <c r="E2" s="77"/>
      <c r="F2" s="293" t="s">
        <v>239</v>
      </c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75"/>
      <c r="AT2" s="78"/>
      <c r="AU2" s="112" t="s">
        <v>5</v>
      </c>
      <c r="AV2" s="78"/>
      <c r="AW2" s="78"/>
      <c r="AX2" s="75"/>
      <c r="AY2" s="78"/>
      <c r="AZ2" s="78"/>
      <c r="BA2" s="78"/>
      <c r="BB2" s="78"/>
      <c r="BC2" s="78"/>
      <c r="BD2" s="78"/>
      <c r="BE2" s="69"/>
      <c r="BF2" s="69"/>
      <c r="BG2" s="69"/>
      <c r="BH2" s="69"/>
      <c r="BI2" s="69"/>
      <c r="BJ2" s="75"/>
      <c r="BM2" s="75"/>
      <c r="BS2" s="75"/>
      <c r="BV2" s="113"/>
      <c r="BW2" s="113" t="s">
        <v>5</v>
      </c>
    </row>
    <row r="3" spans="1:76" ht="11.25" customHeight="1" x14ac:dyDescent="0.25">
      <c r="A3" s="126"/>
      <c r="B3" s="294" t="s">
        <v>206</v>
      </c>
      <c r="C3" s="294"/>
      <c r="D3" s="294"/>
      <c r="E3" s="294"/>
      <c r="F3" s="294" t="s">
        <v>124</v>
      </c>
      <c r="G3" s="294"/>
      <c r="H3" s="294"/>
      <c r="I3" s="294"/>
      <c r="J3" s="296" t="s">
        <v>125</v>
      </c>
      <c r="K3" s="297"/>
      <c r="L3" s="297"/>
      <c r="M3" s="298"/>
      <c r="N3" s="296" t="s">
        <v>126</v>
      </c>
      <c r="O3" s="297"/>
      <c r="P3" s="297"/>
      <c r="Q3" s="298"/>
      <c r="R3" s="296" t="s">
        <v>127</v>
      </c>
      <c r="S3" s="297"/>
      <c r="T3" s="297"/>
      <c r="U3" s="298"/>
      <c r="V3" s="296" t="s">
        <v>134</v>
      </c>
      <c r="W3" s="297"/>
      <c r="X3" s="298"/>
      <c r="Y3" s="296" t="s">
        <v>128</v>
      </c>
      <c r="Z3" s="297"/>
      <c r="AA3" s="297"/>
      <c r="AB3" s="298"/>
      <c r="AC3" s="296" t="s">
        <v>84</v>
      </c>
      <c r="AD3" s="297"/>
      <c r="AE3" s="297"/>
      <c r="AF3" s="298"/>
      <c r="AG3" s="309" t="s">
        <v>85</v>
      </c>
      <c r="AH3" s="310"/>
      <c r="AI3" s="310"/>
      <c r="AJ3" s="310"/>
      <c r="AK3" s="310"/>
      <c r="AL3" s="310"/>
      <c r="AM3" s="310"/>
      <c r="AN3" s="311"/>
      <c r="AO3" s="296" t="s">
        <v>86</v>
      </c>
      <c r="AP3" s="297"/>
      <c r="AQ3" s="297"/>
      <c r="AR3" s="298"/>
      <c r="AS3" s="312" t="s">
        <v>87</v>
      </c>
      <c r="AT3" s="312"/>
      <c r="AU3" s="312"/>
      <c r="AV3" s="312"/>
      <c r="AW3" s="294" t="s">
        <v>129</v>
      </c>
      <c r="AX3" s="294"/>
      <c r="AY3" s="294"/>
      <c r="AZ3" s="294"/>
      <c r="BA3" s="296" t="s">
        <v>207</v>
      </c>
      <c r="BB3" s="297"/>
      <c r="BC3" s="297"/>
      <c r="BD3" s="298"/>
      <c r="BE3" s="296" t="s">
        <v>130</v>
      </c>
      <c r="BF3" s="297"/>
      <c r="BG3" s="297"/>
      <c r="BH3" s="298"/>
      <c r="BI3" s="294" t="s">
        <v>131</v>
      </c>
      <c r="BJ3" s="294"/>
      <c r="BK3" s="294"/>
      <c r="BL3" s="294"/>
      <c r="BM3" s="313" t="s">
        <v>203</v>
      </c>
      <c r="BN3" s="314"/>
      <c r="BO3" s="315"/>
      <c r="BP3" s="296" t="s">
        <v>132</v>
      </c>
      <c r="BQ3" s="297"/>
      <c r="BR3" s="297"/>
      <c r="BS3" s="297"/>
      <c r="BT3" s="297"/>
      <c r="BU3" s="331" t="s">
        <v>133</v>
      </c>
      <c r="BV3" s="332"/>
      <c r="BW3" s="332"/>
      <c r="BX3" s="333"/>
    </row>
    <row r="4" spans="1:76" ht="38.25" customHeight="1" x14ac:dyDescent="0.25">
      <c r="A4" s="127"/>
      <c r="B4" s="294"/>
      <c r="C4" s="294"/>
      <c r="D4" s="294"/>
      <c r="E4" s="294"/>
      <c r="F4" s="294"/>
      <c r="G4" s="294"/>
      <c r="H4" s="294"/>
      <c r="I4" s="294"/>
      <c r="J4" s="299"/>
      <c r="K4" s="300"/>
      <c r="L4" s="300"/>
      <c r="M4" s="301"/>
      <c r="N4" s="299"/>
      <c r="O4" s="300"/>
      <c r="P4" s="300"/>
      <c r="Q4" s="301"/>
      <c r="R4" s="299"/>
      <c r="S4" s="300"/>
      <c r="T4" s="300"/>
      <c r="U4" s="301"/>
      <c r="V4" s="299"/>
      <c r="W4" s="300"/>
      <c r="X4" s="301"/>
      <c r="Y4" s="299"/>
      <c r="Z4" s="300"/>
      <c r="AA4" s="300"/>
      <c r="AB4" s="301"/>
      <c r="AC4" s="299"/>
      <c r="AD4" s="300"/>
      <c r="AE4" s="300"/>
      <c r="AF4" s="301"/>
      <c r="AG4" s="311" t="s">
        <v>88</v>
      </c>
      <c r="AH4" s="294"/>
      <c r="AI4" s="294"/>
      <c r="AJ4" s="294"/>
      <c r="AK4" s="296" t="s">
        <v>89</v>
      </c>
      <c r="AL4" s="297"/>
      <c r="AM4" s="297"/>
      <c r="AN4" s="298"/>
      <c r="AO4" s="299"/>
      <c r="AP4" s="300"/>
      <c r="AQ4" s="300"/>
      <c r="AR4" s="301"/>
      <c r="AS4" s="312"/>
      <c r="AT4" s="312"/>
      <c r="AU4" s="312"/>
      <c r="AV4" s="312"/>
      <c r="AW4" s="294"/>
      <c r="AX4" s="294"/>
      <c r="AY4" s="294"/>
      <c r="AZ4" s="294"/>
      <c r="BA4" s="299"/>
      <c r="BB4" s="300"/>
      <c r="BC4" s="300"/>
      <c r="BD4" s="301"/>
      <c r="BE4" s="299"/>
      <c r="BF4" s="300"/>
      <c r="BG4" s="300"/>
      <c r="BH4" s="301"/>
      <c r="BI4" s="294"/>
      <c r="BJ4" s="294"/>
      <c r="BK4" s="294"/>
      <c r="BL4" s="294"/>
      <c r="BM4" s="316"/>
      <c r="BN4" s="317"/>
      <c r="BO4" s="318"/>
      <c r="BP4" s="302"/>
      <c r="BQ4" s="303"/>
      <c r="BR4" s="303"/>
      <c r="BS4" s="303"/>
      <c r="BT4" s="303"/>
      <c r="BU4" s="334"/>
      <c r="BV4" s="335"/>
      <c r="BW4" s="335"/>
      <c r="BX4" s="336"/>
    </row>
    <row r="5" spans="1:76" ht="26.4" customHeight="1" x14ac:dyDescent="0.25">
      <c r="A5" s="127"/>
      <c r="B5" s="295"/>
      <c r="C5" s="295"/>
      <c r="D5" s="295"/>
      <c r="E5" s="295"/>
      <c r="F5" s="295"/>
      <c r="G5" s="295"/>
      <c r="H5" s="295"/>
      <c r="I5" s="295"/>
      <c r="J5" s="302"/>
      <c r="K5" s="303"/>
      <c r="L5" s="303"/>
      <c r="M5" s="304"/>
      <c r="N5" s="302"/>
      <c r="O5" s="303"/>
      <c r="P5" s="303"/>
      <c r="Q5" s="304"/>
      <c r="R5" s="302"/>
      <c r="S5" s="303"/>
      <c r="T5" s="303"/>
      <c r="U5" s="304"/>
      <c r="V5" s="302"/>
      <c r="W5" s="303"/>
      <c r="X5" s="304"/>
      <c r="Y5" s="302"/>
      <c r="Z5" s="303"/>
      <c r="AA5" s="303"/>
      <c r="AB5" s="304"/>
      <c r="AC5" s="302"/>
      <c r="AD5" s="303"/>
      <c r="AE5" s="303"/>
      <c r="AF5" s="304"/>
      <c r="AG5" s="311"/>
      <c r="AH5" s="294"/>
      <c r="AI5" s="294"/>
      <c r="AJ5" s="294"/>
      <c r="AK5" s="302"/>
      <c r="AL5" s="303"/>
      <c r="AM5" s="303"/>
      <c r="AN5" s="304"/>
      <c r="AO5" s="302"/>
      <c r="AP5" s="303"/>
      <c r="AQ5" s="303"/>
      <c r="AR5" s="304"/>
      <c r="AS5" s="312"/>
      <c r="AT5" s="312"/>
      <c r="AU5" s="312"/>
      <c r="AV5" s="312"/>
      <c r="AW5" s="294"/>
      <c r="AX5" s="294"/>
      <c r="AY5" s="294"/>
      <c r="AZ5" s="294"/>
      <c r="BA5" s="302"/>
      <c r="BB5" s="303"/>
      <c r="BC5" s="303"/>
      <c r="BD5" s="304"/>
      <c r="BE5" s="302"/>
      <c r="BF5" s="303"/>
      <c r="BG5" s="303"/>
      <c r="BH5" s="304"/>
      <c r="BI5" s="294"/>
      <c r="BJ5" s="294"/>
      <c r="BK5" s="294"/>
      <c r="BL5" s="294"/>
      <c r="BM5" s="319"/>
      <c r="BN5" s="320"/>
      <c r="BO5" s="321"/>
      <c r="BP5" s="309" t="s">
        <v>97</v>
      </c>
      <c r="BQ5" s="310"/>
      <c r="BR5" s="310"/>
      <c r="BS5" s="311"/>
      <c r="BT5" s="123" t="s">
        <v>98</v>
      </c>
      <c r="BU5" s="337"/>
      <c r="BV5" s="338"/>
      <c r="BW5" s="338"/>
      <c r="BX5" s="339"/>
    </row>
    <row r="6" spans="1:76" ht="45" customHeight="1" x14ac:dyDescent="0.25">
      <c r="A6" s="127"/>
      <c r="B6" s="306">
        <v>2018</v>
      </c>
      <c r="C6" s="307">
        <v>2019</v>
      </c>
      <c r="D6" s="305" t="s">
        <v>6</v>
      </c>
      <c r="E6" s="305"/>
      <c r="F6" s="306">
        <v>2018</v>
      </c>
      <c r="G6" s="307">
        <v>2019</v>
      </c>
      <c r="H6" s="305" t="s">
        <v>6</v>
      </c>
      <c r="I6" s="305"/>
      <c r="J6" s="306">
        <v>2018</v>
      </c>
      <c r="K6" s="307">
        <v>2019</v>
      </c>
      <c r="L6" s="305" t="s">
        <v>6</v>
      </c>
      <c r="M6" s="305"/>
      <c r="N6" s="306">
        <v>2018</v>
      </c>
      <c r="O6" s="307">
        <v>2019</v>
      </c>
      <c r="P6" s="323" t="s">
        <v>6</v>
      </c>
      <c r="Q6" s="324"/>
      <c r="R6" s="325">
        <v>2018</v>
      </c>
      <c r="S6" s="326">
        <v>2019</v>
      </c>
      <c r="T6" s="305" t="s">
        <v>6</v>
      </c>
      <c r="U6" s="305"/>
      <c r="V6" s="306">
        <v>2018</v>
      </c>
      <c r="W6" s="307">
        <v>2019</v>
      </c>
      <c r="X6" s="307" t="s">
        <v>135</v>
      </c>
      <c r="Y6" s="306">
        <v>2018</v>
      </c>
      <c r="Z6" s="307">
        <v>2019</v>
      </c>
      <c r="AA6" s="322" t="s">
        <v>6</v>
      </c>
      <c r="AB6" s="322"/>
      <c r="AC6" s="306">
        <v>2018</v>
      </c>
      <c r="AD6" s="307">
        <v>2019</v>
      </c>
      <c r="AE6" s="305" t="s">
        <v>6</v>
      </c>
      <c r="AF6" s="305"/>
      <c r="AG6" s="306">
        <v>2018</v>
      </c>
      <c r="AH6" s="307">
        <v>2019</v>
      </c>
      <c r="AI6" s="305" t="s">
        <v>6</v>
      </c>
      <c r="AJ6" s="305"/>
      <c r="AK6" s="306">
        <v>2018</v>
      </c>
      <c r="AL6" s="307">
        <v>2019</v>
      </c>
      <c r="AM6" s="305" t="s">
        <v>6</v>
      </c>
      <c r="AN6" s="305"/>
      <c r="AO6" s="306">
        <v>2018</v>
      </c>
      <c r="AP6" s="307">
        <v>2019</v>
      </c>
      <c r="AQ6" s="305" t="s">
        <v>6</v>
      </c>
      <c r="AR6" s="305"/>
      <c r="AS6" s="306">
        <v>2018</v>
      </c>
      <c r="AT6" s="307">
        <v>2019</v>
      </c>
      <c r="AU6" s="305" t="s">
        <v>6</v>
      </c>
      <c r="AV6" s="305"/>
      <c r="AW6" s="305" t="s">
        <v>7</v>
      </c>
      <c r="AX6" s="305"/>
      <c r="AY6" s="305" t="s">
        <v>6</v>
      </c>
      <c r="AZ6" s="305"/>
      <c r="BA6" s="306">
        <v>2018</v>
      </c>
      <c r="BB6" s="307">
        <v>2019</v>
      </c>
      <c r="BC6" s="305" t="s">
        <v>6</v>
      </c>
      <c r="BD6" s="305"/>
      <c r="BE6" s="306">
        <v>2018</v>
      </c>
      <c r="BF6" s="307">
        <v>2019</v>
      </c>
      <c r="BG6" s="305" t="s">
        <v>6</v>
      </c>
      <c r="BH6" s="305"/>
      <c r="BI6" s="306">
        <v>2018</v>
      </c>
      <c r="BJ6" s="307">
        <v>2019</v>
      </c>
      <c r="BK6" s="305" t="s">
        <v>6</v>
      </c>
      <c r="BL6" s="305"/>
      <c r="BM6" s="306">
        <v>2018</v>
      </c>
      <c r="BN6" s="307">
        <v>2019</v>
      </c>
      <c r="BO6" s="329" t="s">
        <v>2</v>
      </c>
      <c r="BP6" s="306">
        <v>2018</v>
      </c>
      <c r="BQ6" s="307">
        <v>2019</v>
      </c>
      <c r="BR6" s="305" t="s">
        <v>6</v>
      </c>
      <c r="BS6" s="305"/>
      <c r="BT6" s="340">
        <v>2019</v>
      </c>
      <c r="BU6" s="328">
        <v>2018</v>
      </c>
      <c r="BV6" s="328">
        <v>2019</v>
      </c>
      <c r="BW6" s="329" t="s">
        <v>2</v>
      </c>
      <c r="BX6" s="329" t="s">
        <v>8</v>
      </c>
    </row>
    <row r="7" spans="1:76" s="79" customFormat="1" ht="18.75" customHeight="1" x14ac:dyDescent="0.25">
      <c r="A7" s="128"/>
      <c r="B7" s="306"/>
      <c r="C7" s="308"/>
      <c r="D7" s="202" t="s">
        <v>2</v>
      </c>
      <c r="E7" s="202" t="s">
        <v>8</v>
      </c>
      <c r="F7" s="306"/>
      <c r="G7" s="308"/>
      <c r="H7" s="122" t="s">
        <v>2</v>
      </c>
      <c r="I7" s="122" t="s">
        <v>8</v>
      </c>
      <c r="J7" s="306"/>
      <c r="K7" s="308"/>
      <c r="L7" s="122" t="s">
        <v>2</v>
      </c>
      <c r="M7" s="122" t="s">
        <v>8</v>
      </c>
      <c r="N7" s="306"/>
      <c r="O7" s="308"/>
      <c r="P7" s="122" t="s">
        <v>2</v>
      </c>
      <c r="Q7" s="122" t="s">
        <v>8</v>
      </c>
      <c r="R7" s="325"/>
      <c r="S7" s="327"/>
      <c r="T7" s="122" t="s">
        <v>2</v>
      </c>
      <c r="U7" s="122" t="s">
        <v>8</v>
      </c>
      <c r="V7" s="306"/>
      <c r="W7" s="308"/>
      <c r="X7" s="308"/>
      <c r="Y7" s="306"/>
      <c r="Z7" s="308"/>
      <c r="AA7" s="125" t="s">
        <v>2</v>
      </c>
      <c r="AB7" s="125" t="s">
        <v>8</v>
      </c>
      <c r="AC7" s="306"/>
      <c r="AD7" s="308"/>
      <c r="AE7" s="122" t="s">
        <v>2</v>
      </c>
      <c r="AF7" s="122" t="s">
        <v>8</v>
      </c>
      <c r="AG7" s="306"/>
      <c r="AH7" s="308"/>
      <c r="AI7" s="122" t="s">
        <v>2</v>
      </c>
      <c r="AJ7" s="122" t="s">
        <v>8</v>
      </c>
      <c r="AK7" s="306"/>
      <c r="AL7" s="308"/>
      <c r="AM7" s="122" t="s">
        <v>2</v>
      </c>
      <c r="AN7" s="122" t="s">
        <v>8</v>
      </c>
      <c r="AO7" s="306"/>
      <c r="AP7" s="308"/>
      <c r="AQ7" s="122" t="s">
        <v>2</v>
      </c>
      <c r="AR7" s="122" t="s">
        <v>8</v>
      </c>
      <c r="AS7" s="306"/>
      <c r="AT7" s="308"/>
      <c r="AU7" s="122" t="s">
        <v>2</v>
      </c>
      <c r="AV7" s="122" t="s">
        <v>8</v>
      </c>
      <c r="AW7" s="124">
        <v>2018</v>
      </c>
      <c r="AX7" s="124">
        <v>2019</v>
      </c>
      <c r="AY7" s="122" t="s">
        <v>2</v>
      </c>
      <c r="AZ7" s="122" t="s">
        <v>8</v>
      </c>
      <c r="BA7" s="306"/>
      <c r="BB7" s="308"/>
      <c r="BC7" s="202" t="s">
        <v>2</v>
      </c>
      <c r="BD7" s="202" t="s">
        <v>8</v>
      </c>
      <c r="BE7" s="306"/>
      <c r="BF7" s="308"/>
      <c r="BG7" s="122" t="s">
        <v>2</v>
      </c>
      <c r="BH7" s="122" t="s">
        <v>8</v>
      </c>
      <c r="BI7" s="306"/>
      <c r="BJ7" s="308"/>
      <c r="BK7" s="122" t="s">
        <v>2</v>
      </c>
      <c r="BL7" s="122" t="s">
        <v>8</v>
      </c>
      <c r="BM7" s="306"/>
      <c r="BN7" s="308"/>
      <c r="BO7" s="330"/>
      <c r="BP7" s="306"/>
      <c r="BQ7" s="308"/>
      <c r="BR7" s="122" t="s">
        <v>2</v>
      </c>
      <c r="BS7" s="122" t="s">
        <v>8</v>
      </c>
      <c r="BT7" s="341"/>
      <c r="BU7" s="328"/>
      <c r="BV7" s="328"/>
      <c r="BW7" s="330"/>
      <c r="BX7" s="330"/>
    </row>
    <row r="8" spans="1:76" ht="12.75" customHeight="1" x14ac:dyDescent="0.25">
      <c r="A8" s="89" t="s">
        <v>9</v>
      </c>
      <c r="B8" s="89">
        <v>1</v>
      </c>
      <c r="C8" s="89">
        <v>2</v>
      </c>
      <c r="D8" s="89">
        <v>3</v>
      </c>
      <c r="E8" s="89">
        <v>4</v>
      </c>
      <c r="F8" s="89">
        <v>5</v>
      </c>
      <c r="G8" s="89">
        <v>6</v>
      </c>
      <c r="H8" s="89">
        <v>7</v>
      </c>
      <c r="I8" s="89">
        <v>8</v>
      </c>
      <c r="J8" s="89">
        <v>9</v>
      </c>
      <c r="K8" s="89">
        <v>10</v>
      </c>
      <c r="L8" s="89">
        <v>11</v>
      </c>
      <c r="M8" s="89">
        <v>12</v>
      </c>
      <c r="N8" s="89">
        <v>13</v>
      </c>
      <c r="O8" s="89">
        <v>14</v>
      </c>
      <c r="P8" s="89">
        <v>15</v>
      </c>
      <c r="Q8" s="89">
        <v>16</v>
      </c>
      <c r="R8" s="89">
        <v>17</v>
      </c>
      <c r="S8" s="89">
        <v>18</v>
      </c>
      <c r="T8" s="89">
        <v>19</v>
      </c>
      <c r="U8" s="89">
        <v>20</v>
      </c>
      <c r="V8" s="89">
        <v>21</v>
      </c>
      <c r="W8" s="89">
        <v>22</v>
      </c>
      <c r="X8" s="89">
        <v>23</v>
      </c>
      <c r="Y8" s="89">
        <v>24</v>
      </c>
      <c r="Z8" s="89">
        <v>25</v>
      </c>
      <c r="AA8" s="89">
        <v>26</v>
      </c>
      <c r="AB8" s="89">
        <v>27</v>
      </c>
      <c r="AC8" s="89">
        <v>28</v>
      </c>
      <c r="AD8" s="89">
        <v>29</v>
      </c>
      <c r="AE8" s="89">
        <v>30</v>
      </c>
      <c r="AF8" s="89">
        <v>31</v>
      </c>
      <c r="AG8" s="89">
        <v>32</v>
      </c>
      <c r="AH8" s="89">
        <v>33</v>
      </c>
      <c r="AI8" s="89">
        <v>34</v>
      </c>
      <c r="AJ8" s="89">
        <v>35</v>
      </c>
      <c r="AK8" s="89">
        <v>36</v>
      </c>
      <c r="AL8" s="89">
        <v>37</v>
      </c>
      <c r="AM8" s="89">
        <v>38</v>
      </c>
      <c r="AN8" s="89">
        <v>39</v>
      </c>
      <c r="AO8" s="89">
        <v>40</v>
      </c>
      <c r="AP8" s="89">
        <v>41</v>
      </c>
      <c r="AQ8" s="89">
        <v>42</v>
      </c>
      <c r="AR8" s="89">
        <v>43</v>
      </c>
      <c r="AS8" s="89">
        <v>44</v>
      </c>
      <c r="AT8" s="89">
        <v>45</v>
      </c>
      <c r="AU8" s="89">
        <v>46</v>
      </c>
      <c r="AV8" s="89">
        <v>47</v>
      </c>
      <c r="AW8" s="89">
        <v>48</v>
      </c>
      <c r="AX8" s="89">
        <v>49</v>
      </c>
      <c r="AY8" s="89">
        <v>50</v>
      </c>
      <c r="AZ8" s="89">
        <v>51</v>
      </c>
      <c r="BA8" s="89">
        <v>52</v>
      </c>
      <c r="BB8" s="89">
        <v>53</v>
      </c>
      <c r="BC8" s="89">
        <v>54</v>
      </c>
      <c r="BD8" s="89">
        <v>55</v>
      </c>
      <c r="BE8" s="89">
        <v>56</v>
      </c>
      <c r="BF8" s="89">
        <v>57</v>
      </c>
      <c r="BG8" s="89">
        <v>58</v>
      </c>
      <c r="BH8" s="89">
        <v>59</v>
      </c>
      <c r="BI8" s="89">
        <v>60</v>
      </c>
      <c r="BJ8" s="89">
        <v>61</v>
      </c>
      <c r="BK8" s="89">
        <v>62</v>
      </c>
      <c r="BL8" s="89">
        <v>63</v>
      </c>
      <c r="BM8" s="100">
        <v>64</v>
      </c>
      <c r="BN8" s="100">
        <v>65</v>
      </c>
      <c r="BO8" s="100">
        <v>66</v>
      </c>
      <c r="BP8" s="100">
        <v>67</v>
      </c>
      <c r="BQ8" s="100">
        <v>68</v>
      </c>
      <c r="BR8" s="100">
        <v>69</v>
      </c>
      <c r="BS8" s="100">
        <v>70</v>
      </c>
      <c r="BT8" s="100">
        <v>71</v>
      </c>
      <c r="BU8" s="100">
        <v>71</v>
      </c>
      <c r="BV8" s="100">
        <v>72</v>
      </c>
      <c r="BW8" s="100">
        <v>73</v>
      </c>
      <c r="BX8" s="100">
        <v>74</v>
      </c>
    </row>
    <row r="9" spans="1:76" s="93" customFormat="1" ht="18.75" customHeight="1" x14ac:dyDescent="0.3">
      <c r="A9" s="90" t="s">
        <v>170</v>
      </c>
      <c r="B9" s="203">
        <f>SUM(B10:B37)</f>
        <v>64941</v>
      </c>
      <c r="C9" s="203">
        <f>SUM(C10:C37)</f>
        <v>65894</v>
      </c>
      <c r="D9" s="154">
        <f t="shared" ref="D9:D37" si="0">C9/B9*100</f>
        <v>101.46748587179131</v>
      </c>
      <c r="E9" s="203">
        <f t="shared" ref="E9:E37" si="1">C9-B9</f>
        <v>953</v>
      </c>
      <c r="F9" s="91">
        <f>SUM(F10:F37)</f>
        <v>39112</v>
      </c>
      <c r="G9" s="91">
        <f>SUM(G10:G37)</f>
        <v>37625</v>
      </c>
      <c r="H9" s="182">
        <f t="shared" ref="H9:H25" si="2">G9/F9*100</f>
        <v>96.198097770505214</v>
      </c>
      <c r="I9" s="183">
        <f t="shared" ref="I9:I25" si="3">G9-F9</f>
        <v>-1487</v>
      </c>
      <c r="J9" s="91">
        <f t="shared" ref="J9:K9" si="4">SUM(J10:J37)</f>
        <v>25594</v>
      </c>
      <c r="K9" s="91">
        <f t="shared" si="4"/>
        <v>25326</v>
      </c>
      <c r="L9" s="182">
        <f t="shared" ref="L9:L34" si="5">K9/J9*100</f>
        <v>98.952879581151834</v>
      </c>
      <c r="M9" s="183">
        <f t="shared" ref="M9:M34" si="6">K9-J9</f>
        <v>-268</v>
      </c>
      <c r="N9" s="91">
        <f t="shared" ref="N9" si="7">SUM(N10:N37)</f>
        <v>26063</v>
      </c>
      <c r="O9" s="91">
        <f t="shared" ref="O9" si="8">SUM(O10:O37)</f>
        <v>27208</v>
      </c>
      <c r="P9" s="182">
        <f t="shared" ref="P9:P34" si="9">O9/N9*100</f>
        <v>104.39320108966734</v>
      </c>
      <c r="Q9" s="183">
        <f t="shared" ref="Q9:Q34" si="10">O9-N9</f>
        <v>1145</v>
      </c>
      <c r="R9" s="91">
        <f t="shared" ref="R9:S9" si="11">SUM(R10:R37)</f>
        <v>11287</v>
      </c>
      <c r="S9" s="91">
        <f t="shared" si="11"/>
        <v>12883</v>
      </c>
      <c r="T9" s="182">
        <f t="shared" ref="T9:T34" si="12">S9/R9*100</f>
        <v>114.14016124745284</v>
      </c>
      <c r="U9" s="183">
        <f t="shared" ref="U9:U34" si="13">S9-R9</f>
        <v>1596</v>
      </c>
      <c r="V9" s="182">
        <f t="shared" ref="V9:W34" si="14">ROUND(R9/N9*100,1)</f>
        <v>43.3</v>
      </c>
      <c r="W9" s="182">
        <f t="shared" si="14"/>
        <v>47.4</v>
      </c>
      <c r="X9" s="182">
        <f t="shared" ref="X9:X34" si="15">W9-V9</f>
        <v>4.1000000000000014</v>
      </c>
      <c r="Y9" s="91">
        <f t="shared" ref="Y9:Z9" si="16">SUM(Y10:Y37)</f>
        <v>4584</v>
      </c>
      <c r="Z9" s="91">
        <f t="shared" si="16"/>
        <v>4507</v>
      </c>
      <c r="AA9" s="182">
        <f t="shared" ref="AA9" si="17">Z9/Y9*100</f>
        <v>98.320244328097729</v>
      </c>
      <c r="AB9" s="183">
        <f t="shared" ref="AB9" si="18">Z9-Y9</f>
        <v>-77</v>
      </c>
      <c r="AC9" s="91">
        <f t="shared" ref="AC9:AD9" si="19">SUM(AC10:AC37)</f>
        <v>147082</v>
      </c>
      <c r="AD9" s="91">
        <f t="shared" si="19"/>
        <v>133834</v>
      </c>
      <c r="AE9" s="92">
        <f>AD9/AC9*100</f>
        <v>90.992779537944827</v>
      </c>
      <c r="AF9" s="91">
        <f>AD9-AC9</f>
        <v>-13248</v>
      </c>
      <c r="AG9" s="91">
        <f>SUM(AG10:AG37)</f>
        <v>36102</v>
      </c>
      <c r="AH9" s="91">
        <f>SUM(AH10:AH37)</f>
        <v>34514</v>
      </c>
      <c r="AI9" s="92">
        <f>AH9/AG9*100</f>
        <v>95.601351725666177</v>
      </c>
      <c r="AJ9" s="91">
        <f t="shared" ref="AJ9:AJ37" si="20">AH9-AG9</f>
        <v>-1588</v>
      </c>
      <c r="AK9" s="91">
        <f>SUM(AK10:AK37)</f>
        <v>57844</v>
      </c>
      <c r="AL9" s="91">
        <f>SUM(AL10:AL37)</f>
        <v>48560</v>
      </c>
      <c r="AM9" s="92">
        <f>AL9/AK9*100</f>
        <v>83.949934306064591</v>
      </c>
      <c r="AN9" s="91">
        <f>AL9-AK9</f>
        <v>-9284</v>
      </c>
      <c r="AO9" s="91">
        <f t="shared" ref="AO9:AP9" si="21">SUM(AO10:AO37)</f>
        <v>8542</v>
      </c>
      <c r="AP9" s="91">
        <f t="shared" si="21"/>
        <v>8114</v>
      </c>
      <c r="AQ9" s="92">
        <f>AP9/AO9*100</f>
        <v>94.98946382580192</v>
      </c>
      <c r="AR9" s="91">
        <f>AP9-AO9</f>
        <v>-428</v>
      </c>
      <c r="AS9" s="91">
        <f t="shared" ref="AS9" si="22">SUM(AS10:AS37)</f>
        <v>7597</v>
      </c>
      <c r="AT9" s="91">
        <f t="shared" ref="AT9" si="23">SUM(AT10:AT37)</f>
        <v>7907</v>
      </c>
      <c r="AU9" s="92">
        <f>AT9/AS9*100</f>
        <v>104.08055811504542</v>
      </c>
      <c r="AV9" s="91">
        <f>AT9-AS9</f>
        <v>310</v>
      </c>
      <c r="AW9" s="91">
        <f t="shared" ref="AW9" si="24">SUM(AW10:AW37)</f>
        <v>42011</v>
      </c>
      <c r="AX9" s="91">
        <f t="shared" ref="AX9" si="25">SUM(AX10:AX37)</f>
        <v>46754</v>
      </c>
      <c r="AY9" s="92">
        <f>AX9/AW9*100</f>
        <v>111.28990026421653</v>
      </c>
      <c r="AZ9" s="91">
        <f>AX9-AW9</f>
        <v>4743</v>
      </c>
      <c r="BA9" s="203">
        <f>SUM(BA10:BA37)</f>
        <v>24815</v>
      </c>
      <c r="BB9" s="203">
        <f>SUM(BB10:BB37)</f>
        <v>28801</v>
      </c>
      <c r="BC9" s="205">
        <f t="shared" ref="BC9:BC37" si="26">BB9/BA9*100</f>
        <v>116.06286520249849</v>
      </c>
      <c r="BD9" s="203">
        <f t="shared" ref="BD9:BD37" si="27">BB9-BA9</f>
        <v>3986</v>
      </c>
      <c r="BE9" s="91">
        <f t="shared" ref="BE9" si="28">SUM(BE10:BE37)</f>
        <v>12299</v>
      </c>
      <c r="BF9" s="91">
        <f t="shared" ref="BF9" si="29">SUM(BF10:BF37)</f>
        <v>12609</v>
      </c>
      <c r="BG9" s="92">
        <f>BF9/BE9*100</f>
        <v>102.52053012440037</v>
      </c>
      <c r="BH9" s="91">
        <f>BF9-BE9</f>
        <v>310</v>
      </c>
      <c r="BI9" s="91">
        <f t="shared" ref="BI9" si="30">SUM(BI10:BI37)</f>
        <v>10410</v>
      </c>
      <c r="BJ9" s="91">
        <f t="shared" ref="BJ9" si="31">SUM(BJ10:BJ37)</f>
        <v>10896</v>
      </c>
      <c r="BK9" s="92">
        <f>BJ9/BI9*100</f>
        <v>104.6685878962536</v>
      </c>
      <c r="BL9" s="91">
        <f>BJ9-BI9</f>
        <v>486</v>
      </c>
      <c r="BM9" s="91">
        <v>3632</v>
      </c>
      <c r="BN9" s="91">
        <v>4517</v>
      </c>
      <c r="BO9" s="92">
        <f>ROUND(BN9/BM9*100,1)</f>
        <v>124.4</v>
      </c>
      <c r="BP9" s="91">
        <f t="shared" ref="BP9" si="32">SUM(BP10:BP37)</f>
        <v>4956</v>
      </c>
      <c r="BQ9" s="91">
        <f t="shared" ref="BQ9" si="33">SUM(BQ10:BQ37)</f>
        <v>4478</v>
      </c>
      <c r="BR9" s="92">
        <f>BQ9/BP9*100</f>
        <v>90.355125100887818</v>
      </c>
      <c r="BS9" s="91">
        <f>BQ9-BP9</f>
        <v>-478</v>
      </c>
      <c r="BT9" s="91">
        <f>SUM(BT10:BT37)</f>
        <v>163741.25999999995</v>
      </c>
      <c r="BU9" s="90">
        <v>6683.24</v>
      </c>
      <c r="BV9" s="90">
        <v>7268.33</v>
      </c>
      <c r="BW9" s="155">
        <f>BV9/BU9*100</f>
        <v>108.75458609895799</v>
      </c>
      <c r="BX9" s="91">
        <f>BV9-BU9</f>
        <v>585.09000000000015</v>
      </c>
    </row>
    <row r="10" spans="1:76" ht="18" customHeight="1" x14ac:dyDescent="0.3">
      <c r="A10" s="94" t="s">
        <v>106</v>
      </c>
      <c r="B10" s="201">
        <v>1018</v>
      </c>
      <c r="C10" s="204">
        <v>1203</v>
      </c>
      <c r="D10" s="182">
        <f t="shared" si="0"/>
        <v>118.17288801571708</v>
      </c>
      <c r="E10" s="183">
        <f t="shared" si="1"/>
        <v>185</v>
      </c>
      <c r="F10" s="152">
        <v>644</v>
      </c>
      <c r="G10" s="153">
        <v>734</v>
      </c>
      <c r="H10" s="182">
        <f t="shared" si="2"/>
        <v>113.9751552795031</v>
      </c>
      <c r="I10" s="183">
        <f t="shared" si="3"/>
        <v>90</v>
      </c>
      <c r="J10" s="220">
        <v>476</v>
      </c>
      <c r="K10" s="221">
        <v>532</v>
      </c>
      <c r="L10" s="182">
        <f t="shared" si="5"/>
        <v>111.76470588235294</v>
      </c>
      <c r="M10" s="183">
        <f t="shared" si="6"/>
        <v>56</v>
      </c>
      <c r="N10" s="152">
        <v>389</v>
      </c>
      <c r="O10" s="152">
        <v>525</v>
      </c>
      <c r="P10" s="182">
        <f t="shared" si="9"/>
        <v>134.96143958868893</v>
      </c>
      <c r="Q10" s="183">
        <f t="shared" si="10"/>
        <v>136</v>
      </c>
      <c r="R10" s="156">
        <v>103</v>
      </c>
      <c r="S10" s="152">
        <v>187</v>
      </c>
      <c r="T10" s="182">
        <f t="shared" si="12"/>
        <v>181.55339805825244</v>
      </c>
      <c r="U10" s="183">
        <f t="shared" si="13"/>
        <v>84</v>
      </c>
      <c r="V10" s="182">
        <f t="shared" si="14"/>
        <v>26.5</v>
      </c>
      <c r="W10" s="182">
        <f t="shared" si="14"/>
        <v>35.6</v>
      </c>
      <c r="X10" s="182">
        <f t="shared" si="15"/>
        <v>9.1000000000000014</v>
      </c>
      <c r="Y10" s="152">
        <v>76</v>
      </c>
      <c r="Z10" s="156">
        <v>86</v>
      </c>
      <c r="AA10" s="182">
        <f t="shared" ref="AA10:AA37" si="34">Z10/Y10*100</f>
        <v>113.1578947368421</v>
      </c>
      <c r="AB10" s="183">
        <f t="shared" ref="AB10:AB37" si="35">Z10-Y10</f>
        <v>10</v>
      </c>
      <c r="AC10" s="152">
        <v>1918</v>
      </c>
      <c r="AD10" s="152">
        <v>2401</v>
      </c>
      <c r="AE10" s="92">
        <f t="shared" ref="AE10:AE37" si="36">AD10/AC10*100</f>
        <v>125.18248175182482</v>
      </c>
      <c r="AF10" s="91">
        <f t="shared" ref="AF10:AF37" si="37">AD10-AC10</f>
        <v>483</v>
      </c>
      <c r="AG10" s="152">
        <v>593</v>
      </c>
      <c r="AH10" s="152">
        <v>683</v>
      </c>
      <c r="AI10" s="92">
        <f t="shared" ref="AI10:AI37" si="38">AH10/AG10*100</f>
        <v>115.17706576728499</v>
      </c>
      <c r="AJ10" s="91">
        <f t="shared" si="20"/>
        <v>90</v>
      </c>
      <c r="AK10" s="152">
        <v>1046</v>
      </c>
      <c r="AL10" s="153">
        <v>1345</v>
      </c>
      <c r="AM10" s="92">
        <f t="shared" ref="AM10:AM37" si="39">AL10/AK10*100</f>
        <v>128.585086042065</v>
      </c>
      <c r="AN10" s="91">
        <f t="shared" ref="AN10:AN37" si="40">AL10-AK10</f>
        <v>299</v>
      </c>
      <c r="AO10" s="152">
        <v>219</v>
      </c>
      <c r="AP10" s="152">
        <v>253</v>
      </c>
      <c r="AQ10" s="92">
        <f t="shared" ref="AQ10:AQ37" si="41">AP10/AO10*100</f>
        <v>115.52511415525115</v>
      </c>
      <c r="AR10" s="91">
        <f t="shared" ref="AR10:AR37" si="42">AP10-AO10</f>
        <v>34</v>
      </c>
      <c r="AS10" s="157">
        <v>172</v>
      </c>
      <c r="AT10" s="157">
        <v>197</v>
      </c>
      <c r="AU10" s="92">
        <f t="shared" ref="AU10:AU37" si="43">AT10/AS10*100</f>
        <v>114.53488372093024</v>
      </c>
      <c r="AV10" s="91">
        <f t="shared" ref="AV10:AV37" si="44">AT10-AS10</f>
        <v>25</v>
      </c>
      <c r="AW10" s="158">
        <v>756</v>
      </c>
      <c r="AX10" s="152">
        <v>1004</v>
      </c>
      <c r="AY10" s="92">
        <f t="shared" ref="AY10:AY37" si="45">AX10/AW10*100</f>
        <v>132.80423280423281</v>
      </c>
      <c r="AZ10" s="91">
        <f t="shared" ref="AZ10:AZ37" si="46">AX10-AW10</f>
        <v>248</v>
      </c>
      <c r="BA10" s="201">
        <v>495</v>
      </c>
      <c r="BB10" s="201">
        <v>521</v>
      </c>
      <c r="BC10" s="206">
        <f t="shared" si="26"/>
        <v>105.25252525252525</v>
      </c>
      <c r="BD10" s="183">
        <f t="shared" si="27"/>
        <v>26</v>
      </c>
      <c r="BE10" s="152">
        <v>202</v>
      </c>
      <c r="BF10" s="152">
        <v>219</v>
      </c>
      <c r="BG10" s="92">
        <f t="shared" ref="BG10:BG37" si="47">BF10/BE10*100</f>
        <v>108.41584158415843</v>
      </c>
      <c r="BH10" s="91">
        <f t="shared" ref="BH10:BH37" si="48">BF10-BE10</f>
        <v>17</v>
      </c>
      <c r="BI10" s="152">
        <v>170</v>
      </c>
      <c r="BJ10" s="152">
        <v>191</v>
      </c>
      <c r="BK10" s="92">
        <f t="shared" ref="BK10:BK37" si="49">BJ10/BI10*100</f>
        <v>112.35294117647059</v>
      </c>
      <c r="BL10" s="91">
        <f t="shared" ref="BL10:BL37" si="50">BJ10-BI10</f>
        <v>21</v>
      </c>
      <c r="BM10" s="153">
        <v>4044.4444444444443</v>
      </c>
      <c r="BN10" s="152">
        <v>4716.7832167832166</v>
      </c>
      <c r="BO10" s="92">
        <f t="shared" ref="BO10:BO37" si="51">ROUND(BN10/BM10*100,1)</f>
        <v>116.6</v>
      </c>
      <c r="BP10" s="201">
        <v>67</v>
      </c>
      <c r="BQ10" s="201">
        <v>71</v>
      </c>
      <c r="BR10" s="182">
        <f t="shared" ref="BR10:BR37" si="52">ROUND(BQ10/BP10*100,1)</f>
        <v>106</v>
      </c>
      <c r="BS10" s="183">
        <f t="shared" ref="BS10:BS37" si="53">BQ10-BP10</f>
        <v>4</v>
      </c>
      <c r="BT10" s="201">
        <v>5455.61</v>
      </c>
      <c r="BU10" s="201">
        <v>5697.63</v>
      </c>
      <c r="BV10" s="201">
        <v>7632.96</v>
      </c>
      <c r="BW10" s="182">
        <f t="shared" ref="BW10:BW37" si="54">ROUND(BV10/BU10*100,1)</f>
        <v>134</v>
      </c>
      <c r="BX10" s="183">
        <f t="shared" ref="BX10:BX37" si="55">BV10-BU10</f>
        <v>1935.33</v>
      </c>
    </row>
    <row r="11" spans="1:76" ht="18" customHeight="1" x14ac:dyDescent="0.3">
      <c r="A11" s="94" t="s">
        <v>90</v>
      </c>
      <c r="B11" s="201">
        <v>1168</v>
      </c>
      <c r="C11" s="204">
        <v>1258</v>
      </c>
      <c r="D11" s="182">
        <f t="shared" si="0"/>
        <v>107.7054794520548</v>
      </c>
      <c r="E11" s="183">
        <f t="shared" si="1"/>
        <v>90</v>
      </c>
      <c r="F11" s="152">
        <v>934</v>
      </c>
      <c r="G11" s="153">
        <v>944</v>
      </c>
      <c r="H11" s="182">
        <f t="shared" si="2"/>
        <v>101.07066381156318</v>
      </c>
      <c r="I11" s="183">
        <f t="shared" si="3"/>
        <v>10</v>
      </c>
      <c r="J11" s="220">
        <v>579</v>
      </c>
      <c r="K11" s="221">
        <v>669</v>
      </c>
      <c r="L11" s="182">
        <f t="shared" si="5"/>
        <v>115.54404145077721</v>
      </c>
      <c r="M11" s="183">
        <f t="shared" si="6"/>
        <v>90</v>
      </c>
      <c r="N11" s="152">
        <v>547</v>
      </c>
      <c r="O11" s="152">
        <v>594</v>
      </c>
      <c r="P11" s="182">
        <f t="shared" si="9"/>
        <v>108.59232175502743</v>
      </c>
      <c r="Q11" s="183">
        <f t="shared" si="10"/>
        <v>47</v>
      </c>
      <c r="R11" s="156">
        <v>195</v>
      </c>
      <c r="S11" s="152">
        <v>257</v>
      </c>
      <c r="T11" s="182">
        <f t="shared" si="12"/>
        <v>131.7948717948718</v>
      </c>
      <c r="U11" s="183">
        <f t="shared" si="13"/>
        <v>62</v>
      </c>
      <c r="V11" s="182">
        <f t="shared" si="14"/>
        <v>35.6</v>
      </c>
      <c r="W11" s="182">
        <f t="shared" si="14"/>
        <v>43.3</v>
      </c>
      <c r="X11" s="182">
        <f t="shared" si="15"/>
        <v>7.6999999999999957</v>
      </c>
      <c r="Y11" s="152">
        <v>138</v>
      </c>
      <c r="Z11" s="156">
        <v>116</v>
      </c>
      <c r="AA11" s="182">
        <f t="shared" si="34"/>
        <v>84.05797101449275</v>
      </c>
      <c r="AB11" s="183">
        <f t="shared" si="35"/>
        <v>-22</v>
      </c>
      <c r="AC11" s="152">
        <v>3214</v>
      </c>
      <c r="AD11" s="152">
        <v>4081</v>
      </c>
      <c r="AE11" s="92">
        <f t="shared" si="36"/>
        <v>126.97573117610455</v>
      </c>
      <c r="AF11" s="91">
        <f t="shared" si="37"/>
        <v>867</v>
      </c>
      <c r="AG11" s="152">
        <v>868</v>
      </c>
      <c r="AH11" s="152">
        <v>919</v>
      </c>
      <c r="AI11" s="92">
        <f t="shared" si="38"/>
        <v>105.87557603686636</v>
      </c>
      <c r="AJ11" s="91">
        <f t="shared" si="20"/>
        <v>51</v>
      </c>
      <c r="AK11" s="152">
        <v>1470</v>
      </c>
      <c r="AL11" s="153">
        <v>1696</v>
      </c>
      <c r="AM11" s="92">
        <f t="shared" si="39"/>
        <v>115.37414965986395</v>
      </c>
      <c r="AN11" s="91">
        <f t="shared" si="40"/>
        <v>226</v>
      </c>
      <c r="AO11" s="152">
        <v>489</v>
      </c>
      <c r="AP11" s="152">
        <v>494</v>
      </c>
      <c r="AQ11" s="92">
        <f t="shared" si="41"/>
        <v>101.02249488752557</v>
      </c>
      <c r="AR11" s="91">
        <f t="shared" si="42"/>
        <v>5</v>
      </c>
      <c r="AS11" s="157">
        <v>143</v>
      </c>
      <c r="AT11" s="157">
        <v>154</v>
      </c>
      <c r="AU11" s="92">
        <f t="shared" si="43"/>
        <v>107.69230769230769</v>
      </c>
      <c r="AV11" s="91">
        <f t="shared" si="44"/>
        <v>11</v>
      </c>
      <c r="AW11" s="158">
        <v>676</v>
      </c>
      <c r="AX11" s="152">
        <v>794</v>
      </c>
      <c r="AY11" s="92">
        <f t="shared" si="45"/>
        <v>117.45562130177514</v>
      </c>
      <c r="AZ11" s="91">
        <f t="shared" si="46"/>
        <v>118</v>
      </c>
      <c r="BA11" s="201">
        <v>331</v>
      </c>
      <c r="BB11" s="201">
        <v>382</v>
      </c>
      <c r="BC11" s="206">
        <f t="shared" si="26"/>
        <v>115.40785498489426</v>
      </c>
      <c r="BD11" s="183">
        <f t="shared" si="27"/>
        <v>51</v>
      </c>
      <c r="BE11" s="152">
        <v>275</v>
      </c>
      <c r="BF11" s="152">
        <v>321</v>
      </c>
      <c r="BG11" s="92">
        <f t="shared" si="47"/>
        <v>116.72727272727272</v>
      </c>
      <c r="BH11" s="91">
        <f t="shared" si="48"/>
        <v>46</v>
      </c>
      <c r="BI11" s="152">
        <v>233</v>
      </c>
      <c r="BJ11" s="152">
        <v>277</v>
      </c>
      <c r="BK11" s="92">
        <f t="shared" si="49"/>
        <v>118.88412017167383</v>
      </c>
      <c r="BL11" s="91">
        <f t="shared" si="50"/>
        <v>44</v>
      </c>
      <c r="BM11" s="153">
        <v>3304.3795620437954</v>
      </c>
      <c r="BN11" s="152">
        <v>4152.1126760563384</v>
      </c>
      <c r="BO11" s="92">
        <f t="shared" si="51"/>
        <v>125.7</v>
      </c>
      <c r="BP11" s="201">
        <v>30</v>
      </c>
      <c r="BQ11" s="201">
        <v>31</v>
      </c>
      <c r="BR11" s="182">
        <f t="shared" si="52"/>
        <v>103.3</v>
      </c>
      <c r="BS11" s="183">
        <f t="shared" si="53"/>
        <v>1</v>
      </c>
      <c r="BT11" s="201">
        <v>4981.17</v>
      </c>
      <c r="BU11" s="201">
        <v>5435.77</v>
      </c>
      <c r="BV11" s="201">
        <v>6751.03</v>
      </c>
      <c r="BW11" s="182">
        <f t="shared" si="54"/>
        <v>124.2</v>
      </c>
      <c r="BX11" s="183">
        <f t="shared" si="55"/>
        <v>1315.2599999999993</v>
      </c>
    </row>
    <row r="12" spans="1:76" ht="18" customHeight="1" x14ac:dyDescent="0.3">
      <c r="A12" s="94" t="s">
        <v>91</v>
      </c>
      <c r="B12" s="201">
        <v>1058</v>
      </c>
      <c r="C12" s="204">
        <v>1238</v>
      </c>
      <c r="D12" s="182">
        <f t="shared" si="0"/>
        <v>117.0132325141777</v>
      </c>
      <c r="E12" s="183">
        <f t="shared" si="1"/>
        <v>180</v>
      </c>
      <c r="F12" s="152">
        <v>736</v>
      </c>
      <c r="G12" s="153">
        <v>795</v>
      </c>
      <c r="H12" s="182">
        <f t="shared" si="2"/>
        <v>108.01630434782609</v>
      </c>
      <c r="I12" s="183">
        <f t="shared" si="3"/>
        <v>59</v>
      </c>
      <c r="J12" s="220">
        <v>529</v>
      </c>
      <c r="K12" s="221">
        <v>607</v>
      </c>
      <c r="L12" s="182">
        <f t="shared" si="5"/>
        <v>114.74480151228734</v>
      </c>
      <c r="M12" s="183">
        <f t="shared" si="6"/>
        <v>78</v>
      </c>
      <c r="N12" s="152">
        <v>557</v>
      </c>
      <c r="O12" s="152">
        <v>641</v>
      </c>
      <c r="P12" s="182">
        <f t="shared" si="9"/>
        <v>115.08078994614004</v>
      </c>
      <c r="Q12" s="183">
        <f t="shared" si="10"/>
        <v>84</v>
      </c>
      <c r="R12" s="156">
        <v>248</v>
      </c>
      <c r="S12" s="152">
        <v>287</v>
      </c>
      <c r="T12" s="182">
        <f t="shared" si="12"/>
        <v>115.7258064516129</v>
      </c>
      <c r="U12" s="183">
        <f t="shared" si="13"/>
        <v>39</v>
      </c>
      <c r="V12" s="182">
        <f t="shared" si="14"/>
        <v>44.5</v>
      </c>
      <c r="W12" s="182">
        <f t="shared" si="14"/>
        <v>44.8</v>
      </c>
      <c r="X12" s="182">
        <f t="shared" si="15"/>
        <v>0.29999999999999716</v>
      </c>
      <c r="Y12" s="152">
        <v>73</v>
      </c>
      <c r="Z12" s="156">
        <v>85</v>
      </c>
      <c r="AA12" s="182">
        <f t="shared" si="34"/>
        <v>116.43835616438356</v>
      </c>
      <c r="AB12" s="183">
        <f t="shared" si="35"/>
        <v>12</v>
      </c>
      <c r="AC12" s="152">
        <v>2533</v>
      </c>
      <c r="AD12" s="152">
        <v>3188</v>
      </c>
      <c r="AE12" s="92">
        <f t="shared" si="36"/>
        <v>125.85866561389656</v>
      </c>
      <c r="AF12" s="91">
        <f t="shared" si="37"/>
        <v>655</v>
      </c>
      <c r="AG12" s="152">
        <v>657</v>
      </c>
      <c r="AH12" s="152">
        <v>733</v>
      </c>
      <c r="AI12" s="92">
        <f t="shared" si="38"/>
        <v>111.56773211567732</v>
      </c>
      <c r="AJ12" s="91">
        <f t="shared" si="20"/>
        <v>76</v>
      </c>
      <c r="AK12" s="152">
        <v>914</v>
      </c>
      <c r="AL12" s="153">
        <v>1518</v>
      </c>
      <c r="AM12" s="92">
        <f t="shared" si="39"/>
        <v>166.0831509846827</v>
      </c>
      <c r="AN12" s="91">
        <f t="shared" si="40"/>
        <v>604</v>
      </c>
      <c r="AO12" s="152">
        <v>238</v>
      </c>
      <c r="AP12" s="152">
        <v>247</v>
      </c>
      <c r="AQ12" s="92">
        <f t="shared" si="41"/>
        <v>103.78151260504202</v>
      </c>
      <c r="AR12" s="91">
        <f t="shared" si="42"/>
        <v>9</v>
      </c>
      <c r="AS12" s="157">
        <v>221</v>
      </c>
      <c r="AT12" s="157">
        <v>273</v>
      </c>
      <c r="AU12" s="92">
        <f t="shared" si="43"/>
        <v>123.52941176470588</v>
      </c>
      <c r="AV12" s="91">
        <f t="shared" si="44"/>
        <v>52</v>
      </c>
      <c r="AW12" s="158">
        <v>853</v>
      </c>
      <c r="AX12" s="152">
        <v>1060</v>
      </c>
      <c r="AY12" s="92">
        <f t="shared" si="45"/>
        <v>124.26729191090269</v>
      </c>
      <c r="AZ12" s="91">
        <f t="shared" si="46"/>
        <v>207</v>
      </c>
      <c r="BA12" s="201">
        <v>208</v>
      </c>
      <c r="BB12" s="201">
        <v>397</v>
      </c>
      <c r="BC12" s="206">
        <f t="shared" si="26"/>
        <v>190.86538461538461</v>
      </c>
      <c r="BD12" s="183">
        <f t="shared" si="27"/>
        <v>189</v>
      </c>
      <c r="BE12" s="152">
        <v>188</v>
      </c>
      <c r="BF12" s="152">
        <v>243</v>
      </c>
      <c r="BG12" s="92">
        <f t="shared" si="47"/>
        <v>129.25531914893617</v>
      </c>
      <c r="BH12" s="91">
        <f t="shared" si="48"/>
        <v>55</v>
      </c>
      <c r="BI12" s="152">
        <v>163</v>
      </c>
      <c r="BJ12" s="152">
        <v>205</v>
      </c>
      <c r="BK12" s="92">
        <f t="shared" si="49"/>
        <v>125.76687116564418</v>
      </c>
      <c r="BL12" s="91">
        <f t="shared" si="50"/>
        <v>42</v>
      </c>
      <c r="BM12" s="153">
        <v>3465.3061224489797</v>
      </c>
      <c r="BN12" s="152">
        <v>5026.8421052631575</v>
      </c>
      <c r="BO12" s="92">
        <f t="shared" si="51"/>
        <v>145.1</v>
      </c>
      <c r="BP12" s="201">
        <v>96</v>
      </c>
      <c r="BQ12" s="201">
        <v>111</v>
      </c>
      <c r="BR12" s="182">
        <f t="shared" si="52"/>
        <v>115.6</v>
      </c>
      <c r="BS12" s="183">
        <f t="shared" si="53"/>
        <v>15</v>
      </c>
      <c r="BT12" s="201">
        <v>5489.49</v>
      </c>
      <c r="BU12" s="201">
        <v>6890.69</v>
      </c>
      <c r="BV12" s="201">
        <v>6715.01</v>
      </c>
      <c r="BW12" s="182">
        <f t="shared" si="54"/>
        <v>97.5</v>
      </c>
      <c r="BX12" s="183">
        <f t="shared" si="55"/>
        <v>-175.67999999999938</v>
      </c>
    </row>
    <row r="13" spans="1:76" ht="18" customHeight="1" x14ac:dyDescent="0.3">
      <c r="A13" s="94" t="s">
        <v>111</v>
      </c>
      <c r="B13" s="201">
        <v>1797</v>
      </c>
      <c r="C13" s="204">
        <v>1863</v>
      </c>
      <c r="D13" s="182">
        <f t="shared" si="0"/>
        <v>103.67278797996661</v>
      </c>
      <c r="E13" s="183">
        <f t="shared" si="1"/>
        <v>66</v>
      </c>
      <c r="F13" s="152">
        <v>943</v>
      </c>
      <c r="G13" s="153">
        <v>881</v>
      </c>
      <c r="H13" s="182">
        <f t="shared" si="2"/>
        <v>93.425238600212097</v>
      </c>
      <c r="I13" s="183">
        <f t="shared" si="3"/>
        <v>-62</v>
      </c>
      <c r="J13" s="220">
        <v>633</v>
      </c>
      <c r="K13" s="221">
        <v>642</v>
      </c>
      <c r="L13" s="182">
        <f t="shared" si="5"/>
        <v>101.4218009478673</v>
      </c>
      <c r="M13" s="183">
        <f t="shared" si="6"/>
        <v>9</v>
      </c>
      <c r="N13" s="152">
        <v>838</v>
      </c>
      <c r="O13" s="152">
        <v>837</v>
      </c>
      <c r="P13" s="182">
        <f t="shared" si="9"/>
        <v>99.880668257756568</v>
      </c>
      <c r="Q13" s="183">
        <f t="shared" si="10"/>
        <v>-1</v>
      </c>
      <c r="R13" s="156">
        <v>330</v>
      </c>
      <c r="S13" s="152">
        <v>330</v>
      </c>
      <c r="T13" s="182">
        <f t="shared" si="12"/>
        <v>100</v>
      </c>
      <c r="U13" s="183">
        <f t="shared" si="13"/>
        <v>0</v>
      </c>
      <c r="V13" s="182">
        <f t="shared" si="14"/>
        <v>39.4</v>
      </c>
      <c r="W13" s="182">
        <f t="shared" si="14"/>
        <v>39.4</v>
      </c>
      <c r="X13" s="182">
        <f t="shared" si="15"/>
        <v>0</v>
      </c>
      <c r="Y13" s="152">
        <v>109</v>
      </c>
      <c r="Z13" s="156">
        <v>97</v>
      </c>
      <c r="AA13" s="182">
        <f t="shared" si="34"/>
        <v>88.9908256880734</v>
      </c>
      <c r="AB13" s="183">
        <f t="shared" si="35"/>
        <v>-12</v>
      </c>
      <c r="AC13" s="152">
        <v>3385</v>
      </c>
      <c r="AD13" s="152">
        <v>2555</v>
      </c>
      <c r="AE13" s="92">
        <f>AD13/AC13*100</f>
        <v>75.480059084194977</v>
      </c>
      <c r="AF13" s="91">
        <f t="shared" si="37"/>
        <v>-830</v>
      </c>
      <c r="AG13" s="152">
        <v>814</v>
      </c>
      <c r="AH13" s="152">
        <v>716</v>
      </c>
      <c r="AI13" s="92">
        <f t="shared" si="38"/>
        <v>87.960687960687949</v>
      </c>
      <c r="AJ13" s="91">
        <f t="shared" si="20"/>
        <v>-98</v>
      </c>
      <c r="AK13" s="152">
        <v>823</v>
      </c>
      <c r="AL13" s="153">
        <v>1109</v>
      </c>
      <c r="AM13" s="92">
        <f t="shared" si="39"/>
        <v>134.75091130012152</v>
      </c>
      <c r="AN13" s="91">
        <f t="shared" si="40"/>
        <v>286</v>
      </c>
      <c r="AO13" s="152">
        <v>198</v>
      </c>
      <c r="AP13" s="152">
        <v>181</v>
      </c>
      <c r="AQ13" s="92">
        <f t="shared" si="41"/>
        <v>91.414141414141412</v>
      </c>
      <c r="AR13" s="91">
        <f t="shared" si="42"/>
        <v>-17</v>
      </c>
      <c r="AS13" s="157">
        <v>244</v>
      </c>
      <c r="AT13" s="157">
        <v>255</v>
      </c>
      <c r="AU13" s="92">
        <f t="shared" si="43"/>
        <v>104.50819672131149</v>
      </c>
      <c r="AV13" s="91">
        <f t="shared" si="44"/>
        <v>11</v>
      </c>
      <c r="AW13" s="158">
        <v>2662</v>
      </c>
      <c r="AX13" s="152">
        <v>3382</v>
      </c>
      <c r="AY13" s="92">
        <f t="shared" si="45"/>
        <v>127.04733283245679</v>
      </c>
      <c r="AZ13" s="91">
        <f t="shared" si="46"/>
        <v>720</v>
      </c>
      <c r="BA13" s="201">
        <v>744</v>
      </c>
      <c r="BB13" s="201">
        <v>881</v>
      </c>
      <c r="BC13" s="206">
        <f t="shared" si="26"/>
        <v>118.41397849462365</v>
      </c>
      <c r="BD13" s="183">
        <f t="shared" si="27"/>
        <v>137</v>
      </c>
      <c r="BE13" s="152">
        <v>239</v>
      </c>
      <c r="BF13" s="152">
        <v>261</v>
      </c>
      <c r="BG13" s="92">
        <f t="shared" si="47"/>
        <v>109.20502092050208</v>
      </c>
      <c r="BH13" s="91">
        <f t="shared" si="48"/>
        <v>22</v>
      </c>
      <c r="BI13" s="152">
        <v>193</v>
      </c>
      <c r="BJ13" s="152">
        <v>243</v>
      </c>
      <c r="BK13" s="92">
        <f t="shared" si="49"/>
        <v>125.90673575129534</v>
      </c>
      <c r="BL13" s="91">
        <f t="shared" si="50"/>
        <v>50</v>
      </c>
      <c r="BM13" s="153">
        <v>5494.2857142857147</v>
      </c>
      <c r="BN13" s="152">
        <v>6409.865470852018</v>
      </c>
      <c r="BO13" s="92">
        <f t="shared" si="51"/>
        <v>116.7</v>
      </c>
      <c r="BP13" s="201">
        <v>761</v>
      </c>
      <c r="BQ13" s="201">
        <v>151</v>
      </c>
      <c r="BR13" s="182">
        <f t="shared" si="52"/>
        <v>19.8</v>
      </c>
      <c r="BS13" s="183">
        <f t="shared" si="53"/>
        <v>-610</v>
      </c>
      <c r="BT13" s="201">
        <v>9726.2900000000009</v>
      </c>
      <c r="BU13" s="201">
        <v>9521.98</v>
      </c>
      <c r="BV13" s="201">
        <v>7345.19</v>
      </c>
      <c r="BW13" s="182">
        <f t="shared" si="54"/>
        <v>77.099999999999994</v>
      </c>
      <c r="BX13" s="183">
        <f t="shared" si="55"/>
        <v>-2176.79</v>
      </c>
    </row>
    <row r="14" spans="1:76" s="69" customFormat="1" ht="18" customHeight="1" x14ac:dyDescent="0.3">
      <c r="A14" s="94" t="s">
        <v>112</v>
      </c>
      <c r="B14" s="201">
        <v>2534</v>
      </c>
      <c r="C14" s="204">
        <v>2290</v>
      </c>
      <c r="D14" s="182">
        <f t="shared" si="0"/>
        <v>90.370955011838987</v>
      </c>
      <c r="E14" s="183">
        <f t="shared" si="1"/>
        <v>-244</v>
      </c>
      <c r="F14" s="152">
        <v>2044</v>
      </c>
      <c r="G14" s="153">
        <v>1827</v>
      </c>
      <c r="H14" s="182">
        <f t="shared" si="2"/>
        <v>89.38356164383562</v>
      </c>
      <c r="I14" s="183">
        <f t="shared" si="3"/>
        <v>-217</v>
      </c>
      <c r="J14" s="220">
        <v>1169</v>
      </c>
      <c r="K14" s="221">
        <v>1053</v>
      </c>
      <c r="L14" s="182">
        <f t="shared" si="5"/>
        <v>90.076988879384089</v>
      </c>
      <c r="M14" s="183">
        <f t="shared" si="6"/>
        <v>-116</v>
      </c>
      <c r="N14" s="152">
        <v>1044</v>
      </c>
      <c r="O14" s="152">
        <v>1063</v>
      </c>
      <c r="P14" s="182">
        <f t="shared" si="9"/>
        <v>101.81992337164752</v>
      </c>
      <c r="Q14" s="183">
        <f t="shared" si="10"/>
        <v>19</v>
      </c>
      <c r="R14" s="156">
        <v>435</v>
      </c>
      <c r="S14" s="152">
        <v>450</v>
      </c>
      <c r="T14" s="182">
        <f t="shared" si="12"/>
        <v>103.44827586206897</v>
      </c>
      <c r="U14" s="183">
        <f t="shared" si="13"/>
        <v>15</v>
      </c>
      <c r="V14" s="182">
        <f t="shared" si="14"/>
        <v>41.7</v>
      </c>
      <c r="W14" s="182">
        <f t="shared" si="14"/>
        <v>42.3</v>
      </c>
      <c r="X14" s="182">
        <f t="shared" si="15"/>
        <v>0.59999999999999432</v>
      </c>
      <c r="Y14" s="152">
        <v>251</v>
      </c>
      <c r="Z14" s="156">
        <v>251</v>
      </c>
      <c r="AA14" s="182">
        <f t="shared" si="34"/>
        <v>100</v>
      </c>
      <c r="AB14" s="183">
        <f t="shared" si="35"/>
        <v>0</v>
      </c>
      <c r="AC14" s="152">
        <v>3547</v>
      </c>
      <c r="AD14" s="152">
        <v>4103</v>
      </c>
      <c r="AE14" s="92">
        <f t="shared" si="36"/>
        <v>115.6752184945024</v>
      </c>
      <c r="AF14" s="91">
        <f t="shared" si="37"/>
        <v>556</v>
      </c>
      <c r="AG14" s="152">
        <v>1894</v>
      </c>
      <c r="AH14" s="152">
        <v>1585</v>
      </c>
      <c r="AI14" s="92">
        <f t="shared" si="38"/>
        <v>83.685322069693768</v>
      </c>
      <c r="AJ14" s="91">
        <f t="shared" si="20"/>
        <v>-309</v>
      </c>
      <c r="AK14" s="152">
        <v>945</v>
      </c>
      <c r="AL14" s="153">
        <v>1752</v>
      </c>
      <c r="AM14" s="92">
        <f t="shared" si="39"/>
        <v>185.39682539682539</v>
      </c>
      <c r="AN14" s="91">
        <f t="shared" si="40"/>
        <v>807</v>
      </c>
      <c r="AO14" s="152">
        <v>443</v>
      </c>
      <c r="AP14" s="152">
        <v>467</v>
      </c>
      <c r="AQ14" s="92">
        <f t="shared" si="41"/>
        <v>105.41760722347631</v>
      </c>
      <c r="AR14" s="91">
        <f t="shared" si="42"/>
        <v>24</v>
      </c>
      <c r="AS14" s="157">
        <v>177</v>
      </c>
      <c r="AT14" s="157">
        <v>178</v>
      </c>
      <c r="AU14" s="92">
        <f t="shared" si="43"/>
        <v>100.56497175141243</v>
      </c>
      <c r="AV14" s="91">
        <f t="shared" si="44"/>
        <v>1</v>
      </c>
      <c r="AW14" s="158">
        <v>1532</v>
      </c>
      <c r="AX14" s="152">
        <v>1320</v>
      </c>
      <c r="AY14" s="92">
        <f t="shared" si="45"/>
        <v>86.161879895561356</v>
      </c>
      <c r="AZ14" s="91">
        <f t="shared" si="46"/>
        <v>-212</v>
      </c>
      <c r="BA14" s="201">
        <v>796</v>
      </c>
      <c r="BB14" s="201">
        <v>688</v>
      </c>
      <c r="BC14" s="206">
        <f t="shared" si="26"/>
        <v>86.4321608040201</v>
      </c>
      <c r="BD14" s="183">
        <f t="shared" si="27"/>
        <v>-108</v>
      </c>
      <c r="BE14" s="152">
        <v>774</v>
      </c>
      <c r="BF14" s="152">
        <v>680</v>
      </c>
      <c r="BG14" s="92">
        <f t="shared" si="47"/>
        <v>87.855297157622729</v>
      </c>
      <c r="BH14" s="91">
        <f t="shared" si="48"/>
        <v>-94</v>
      </c>
      <c r="BI14" s="152">
        <v>717</v>
      </c>
      <c r="BJ14" s="152">
        <v>601</v>
      </c>
      <c r="BK14" s="92">
        <f t="shared" si="49"/>
        <v>83.821478382147845</v>
      </c>
      <c r="BL14" s="91">
        <f t="shared" si="50"/>
        <v>-116</v>
      </c>
      <c r="BM14" s="153">
        <v>2814.3382352941176</v>
      </c>
      <c r="BN14" s="152">
        <v>3381.0256410256411</v>
      </c>
      <c r="BO14" s="92">
        <f t="shared" si="51"/>
        <v>120.1</v>
      </c>
      <c r="BP14" s="201">
        <v>35</v>
      </c>
      <c r="BQ14" s="201">
        <v>17</v>
      </c>
      <c r="BR14" s="182">
        <f t="shared" si="52"/>
        <v>48.6</v>
      </c>
      <c r="BS14" s="183">
        <f t="shared" si="53"/>
        <v>-18</v>
      </c>
      <c r="BT14" s="201">
        <v>6979.89</v>
      </c>
      <c r="BU14" s="201">
        <v>7122</v>
      </c>
      <c r="BV14" s="201">
        <v>5782</v>
      </c>
      <c r="BW14" s="182">
        <f t="shared" si="54"/>
        <v>81.2</v>
      </c>
      <c r="BX14" s="183">
        <f t="shared" si="55"/>
        <v>-1340</v>
      </c>
    </row>
    <row r="15" spans="1:76" s="69" customFormat="1" ht="18" customHeight="1" x14ac:dyDescent="0.3">
      <c r="A15" s="94" t="s">
        <v>113</v>
      </c>
      <c r="B15" s="201">
        <v>1934</v>
      </c>
      <c r="C15" s="204">
        <v>1833</v>
      </c>
      <c r="D15" s="182">
        <f t="shared" si="0"/>
        <v>94.777662874870742</v>
      </c>
      <c r="E15" s="183">
        <f t="shared" si="1"/>
        <v>-101</v>
      </c>
      <c r="F15" s="152">
        <v>1583</v>
      </c>
      <c r="G15" s="153">
        <v>1507</v>
      </c>
      <c r="H15" s="182">
        <f t="shared" si="2"/>
        <v>95.198989260897022</v>
      </c>
      <c r="I15" s="183">
        <f t="shared" si="3"/>
        <v>-76</v>
      </c>
      <c r="J15" s="220">
        <v>981</v>
      </c>
      <c r="K15" s="221">
        <v>962</v>
      </c>
      <c r="L15" s="182">
        <f t="shared" si="5"/>
        <v>98.063200815494383</v>
      </c>
      <c r="M15" s="183">
        <f t="shared" si="6"/>
        <v>-19</v>
      </c>
      <c r="N15" s="152">
        <v>811</v>
      </c>
      <c r="O15" s="152">
        <v>800</v>
      </c>
      <c r="P15" s="182">
        <f t="shared" si="9"/>
        <v>98.643649815043162</v>
      </c>
      <c r="Q15" s="183">
        <f t="shared" si="10"/>
        <v>-11</v>
      </c>
      <c r="R15" s="156">
        <v>187</v>
      </c>
      <c r="S15" s="152">
        <v>237</v>
      </c>
      <c r="T15" s="182">
        <f t="shared" si="12"/>
        <v>126.7379679144385</v>
      </c>
      <c r="U15" s="183">
        <f t="shared" si="13"/>
        <v>50</v>
      </c>
      <c r="V15" s="182">
        <f t="shared" si="14"/>
        <v>23.1</v>
      </c>
      <c r="W15" s="182">
        <f t="shared" si="14"/>
        <v>29.6</v>
      </c>
      <c r="X15" s="182">
        <f t="shared" si="15"/>
        <v>6.5</v>
      </c>
      <c r="Y15" s="152">
        <v>113</v>
      </c>
      <c r="Z15" s="156">
        <v>99</v>
      </c>
      <c r="AA15" s="182">
        <f t="shared" si="34"/>
        <v>87.610619469026545</v>
      </c>
      <c r="AB15" s="183">
        <f t="shared" si="35"/>
        <v>-14</v>
      </c>
      <c r="AC15" s="152">
        <v>3081</v>
      </c>
      <c r="AD15" s="152">
        <v>2644</v>
      </c>
      <c r="AE15" s="92">
        <f t="shared" si="36"/>
        <v>85.81629341123012</v>
      </c>
      <c r="AF15" s="91">
        <f t="shared" si="37"/>
        <v>-437</v>
      </c>
      <c r="AG15" s="152">
        <v>1507</v>
      </c>
      <c r="AH15" s="152">
        <v>1417</v>
      </c>
      <c r="AI15" s="92">
        <f t="shared" si="38"/>
        <v>94.027869940278691</v>
      </c>
      <c r="AJ15" s="91">
        <f t="shared" si="20"/>
        <v>-90</v>
      </c>
      <c r="AK15" s="152">
        <v>1142</v>
      </c>
      <c r="AL15" s="153">
        <v>802</v>
      </c>
      <c r="AM15" s="92">
        <f t="shared" si="39"/>
        <v>70.2276707530648</v>
      </c>
      <c r="AN15" s="91">
        <f t="shared" si="40"/>
        <v>-340</v>
      </c>
      <c r="AO15" s="152">
        <v>290</v>
      </c>
      <c r="AP15" s="152">
        <v>328</v>
      </c>
      <c r="AQ15" s="92">
        <f t="shared" si="41"/>
        <v>113.10344827586208</v>
      </c>
      <c r="AR15" s="91">
        <f t="shared" si="42"/>
        <v>38</v>
      </c>
      <c r="AS15" s="157">
        <v>144</v>
      </c>
      <c r="AT15" s="157">
        <v>138</v>
      </c>
      <c r="AU15" s="92">
        <f t="shared" si="43"/>
        <v>95.833333333333343</v>
      </c>
      <c r="AV15" s="91">
        <f t="shared" si="44"/>
        <v>-6</v>
      </c>
      <c r="AW15" s="158">
        <v>986</v>
      </c>
      <c r="AX15" s="152">
        <v>979</v>
      </c>
      <c r="AY15" s="92">
        <f t="shared" si="45"/>
        <v>99.290060851926981</v>
      </c>
      <c r="AZ15" s="91">
        <f t="shared" si="46"/>
        <v>-7</v>
      </c>
      <c r="BA15" s="201">
        <v>569</v>
      </c>
      <c r="BB15" s="201">
        <v>575</v>
      </c>
      <c r="BC15" s="206">
        <f t="shared" si="26"/>
        <v>101.05448154657293</v>
      </c>
      <c r="BD15" s="183">
        <f t="shared" si="27"/>
        <v>6</v>
      </c>
      <c r="BE15" s="152">
        <v>545</v>
      </c>
      <c r="BF15" s="152">
        <v>534</v>
      </c>
      <c r="BG15" s="92">
        <f t="shared" si="47"/>
        <v>97.9816513761468</v>
      </c>
      <c r="BH15" s="91">
        <f t="shared" si="48"/>
        <v>-11</v>
      </c>
      <c r="BI15" s="152">
        <v>454</v>
      </c>
      <c r="BJ15" s="152">
        <v>488</v>
      </c>
      <c r="BK15" s="92">
        <f t="shared" si="49"/>
        <v>107.48898678414096</v>
      </c>
      <c r="BL15" s="91">
        <f t="shared" si="50"/>
        <v>34</v>
      </c>
      <c r="BM15" s="153">
        <v>2304.6666666666665</v>
      </c>
      <c r="BN15" s="152">
        <v>3303.669724770642</v>
      </c>
      <c r="BO15" s="92">
        <f t="shared" si="51"/>
        <v>143.30000000000001</v>
      </c>
      <c r="BP15" s="201">
        <v>29</v>
      </c>
      <c r="BQ15" s="201">
        <v>50</v>
      </c>
      <c r="BR15" s="182" t="s">
        <v>195</v>
      </c>
      <c r="BS15" s="183">
        <f t="shared" si="53"/>
        <v>21</v>
      </c>
      <c r="BT15" s="201">
        <v>4433.12</v>
      </c>
      <c r="BU15" s="201">
        <v>4332.38</v>
      </c>
      <c r="BV15" s="201">
        <v>6657.45</v>
      </c>
      <c r="BW15" s="182">
        <f t="shared" si="54"/>
        <v>153.69999999999999</v>
      </c>
      <c r="BX15" s="183">
        <f t="shared" si="55"/>
        <v>2325.0699999999997</v>
      </c>
    </row>
    <row r="16" spans="1:76" s="69" customFormat="1" ht="18" customHeight="1" x14ac:dyDescent="0.3">
      <c r="A16" s="94" t="s">
        <v>114</v>
      </c>
      <c r="B16" s="201">
        <v>949</v>
      </c>
      <c r="C16" s="204">
        <v>1008</v>
      </c>
      <c r="D16" s="182">
        <f t="shared" si="0"/>
        <v>106.21707060063224</v>
      </c>
      <c r="E16" s="183">
        <f t="shared" si="1"/>
        <v>59</v>
      </c>
      <c r="F16" s="152">
        <v>733</v>
      </c>
      <c r="G16" s="153">
        <v>719</v>
      </c>
      <c r="H16" s="182">
        <f t="shared" si="2"/>
        <v>98.090040927694417</v>
      </c>
      <c r="I16" s="183">
        <f t="shared" si="3"/>
        <v>-14</v>
      </c>
      <c r="J16" s="220">
        <v>524</v>
      </c>
      <c r="K16" s="221">
        <v>523</v>
      </c>
      <c r="L16" s="182">
        <f t="shared" si="5"/>
        <v>99.809160305343511</v>
      </c>
      <c r="M16" s="183">
        <f t="shared" si="6"/>
        <v>-1</v>
      </c>
      <c r="N16" s="152">
        <v>451</v>
      </c>
      <c r="O16" s="152">
        <v>476</v>
      </c>
      <c r="P16" s="182">
        <f t="shared" si="9"/>
        <v>105.54323725055433</v>
      </c>
      <c r="Q16" s="183">
        <f t="shared" si="10"/>
        <v>25</v>
      </c>
      <c r="R16" s="156">
        <v>144</v>
      </c>
      <c r="S16" s="152">
        <v>172</v>
      </c>
      <c r="T16" s="182">
        <f t="shared" si="12"/>
        <v>119.44444444444444</v>
      </c>
      <c r="U16" s="183">
        <f t="shared" si="13"/>
        <v>28</v>
      </c>
      <c r="V16" s="182">
        <f t="shared" si="14"/>
        <v>31.9</v>
      </c>
      <c r="W16" s="182">
        <f t="shared" si="14"/>
        <v>36.1</v>
      </c>
      <c r="X16" s="182">
        <f t="shared" si="15"/>
        <v>4.2000000000000028</v>
      </c>
      <c r="Y16" s="152">
        <v>125</v>
      </c>
      <c r="Z16" s="156">
        <v>113</v>
      </c>
      <c r="AA16" s="182">
        <f t="shared" si="34"/>
        <v>90.4</v>
      </c>
      <c r="AB16" s="183">
        <f t="shared" si="35"/>
        <v>-12</v>
      </c>
      <c r="AC16" s="152">
        <v>3181</v>
      </c>
      <c r="AD16" s="152">
        <v>4178</v>
      </c>
      <c r="AE16" s="92">
        <f t="shared" si="36"/>
        <v>131.34234517447342</v>
      </c>
      <c r="AF16" s="91">
        <f t="shared" si="37"/>
        <v>997</v>
      </c>
      <c r="AG16" s="152">
        <v>711</v>
      </c>
      <c r="AH16" s="152">
        <v>701</v>
      </c>
      <c r="AI16" s="92">
        <f t="shared" si="38"/>
        <v>98.593530239099863</v>
      </c>
      <c r="AJ16" s="91">
        <f t="shared" si="20"/>
        <v>-10</v>
      </c>
      <c r="AK16" s="152">
        <v>1030</v>
      </c>
      <c r="AL16" s="153">
        <v>1520</v>
      </c>
      <c r="AM16" s="92">
        <f t="shared" si="39"/>
        <v>147.57281553398059</v>
      </c>
      <c r="AN16" s="91">
        <f t="shared" si="40"/>
        <v>490</v>
      </c>
      <c r="AO16" s="152">
        <v>218</v>
      </c>
      <c r="AP16" s="152">
        <v>159</v>
      </c>
      <c r="AQ16" s="92">
        <f t="shared" si="41"/>
        <v>72.935779816513758</v>
      </c>
      <c r="AR16" s="91">
        <f t="shared" si="42"/>
        <v>-59</v>
      </c>
      <c r="AS16" s="157">
        <v>132</v>
      </c>
      <c r="AT16" s="157">
        <v>158</v>
      </c>
      <c r="AU16" s="92">
        <f t="shared" si="43"/>
        <v>119.6969696969697</v>
      </c>
      <c r="AV16" s="91">
        <f t="shared" si="44"/>
        <v>26</v>
      </c>
      <c r="AW16" s="158">
        <v>678</v>
      </c>
      <c r="AX16" s="152">
        <v>963</v>
      </c>
      <c r="AY16" s="92">
        <f t="shared" si="45"/>
        <v>142.0353982300885</v>
      </c>
      <c r="AZ16" s="91">
        <f t="shared" si="46"/>
        <v>285</v>
      </c>
      <c r="BA16" s="201">
        <v>219</v>
      </c>
      <c r="BB16" s="201">
        <v>319</v>
      </c>
      <c r="BC16" s="206">
        <f t="shared" si="26"/>
        <v>145.662100456621</v>
      </c>
      <c r="BD16" s="183">
        <f t="shared" si="27"/>
        <v>100</v>
      </c>
      <c r="BE16" s="152">
        <v>196</v>
      </c>
      <c r="BF16" s="152">
        <v>216</v>
      </c>
      <c r="BG16" s="92">
        <f t="shared" si="47"/>
        <v>110.20408163265304</v>
      </c>
      <c r="BH16" s="91">
        <f t="shared" si="48"/>
        <v>20</v>
      </c>
      <c r="BI16" s="152">
        <v>156</v>
      </c>
      <c r="BJ16" s="152">
        <v>162</v>
      </c>
      <c r="BK16" s="92">
        <f t="shared" si="49"/>
        <v>103.84615384615385</v>
      </c>
      <c r="BL16" s="91">
        <f t="shared" si="50"/>
        <v>6</v>
      </c>
      <c r="BM16" s="153">
        <v>3296.1538461538466</v>
      </c>
      <c r="BN16" s="152">
        <v>3742.753623188406</v>
      </c>
      <c r="BO16" s="92">
        <f t="shared" si="51"/>
        <v>113.5</v>
      </c>
      <c r="BP16" s="201">
        <v>37</v>
      </c>
      <c r="BQ16" s="201">
        <v>41</v>
      </c>
      <c r="BR16" s="182">
        <f t="shared" si="52"/>
        <v>110.8</v>
      </c>
      <c r="BS16" s="183">
        <f t="shared" si="53"/>
        <v>4</v>
      </c>
      <c r="BT16" s="201">
        <v>6841.85</v>
      </c>
      <c r="BU16" s="201">
        <v>6627.29</v>
      </c>
      <c r="BV16" s="201">
        <v>6225.39</v>
      </c>
      <c r="BW16" s="182">
        <f t="shared" si="54"/>
        <v>93.9</v>
      </c>
      <c r="BX16" s="183">
        <f t="shared" si="55"/>
        <v>-401.89999999999964</v>
      </c>
    </row>
    <row r="17" spans="1:76" s="69" customFormat="1" ht="18" customHeight="1" x14ac:dyDescent="0.3">
      <c r="A17" s="94" t="s">
        <v>107</v>
      </c>
      <c r="B17" s="201">
        <v>1648</v>
      </c>
      <c r="C17" s="204">
        <v>1947</v>
      </c>
      <c r="D17" s="182">
        <f t="shared" si="0"/>
        <v>118.14320388349515</v>
      </c>
      <c r="E17" s="183">
        <f t="shared" si="1"/>
        <v>299</v>
      </c>
      <c r="F17" s="152">
        <v>590</v>
      </c>
      <c r="G17" s="153">
        <v>559</v>
      </c>
      <c r="H17" s="182">
        <f t="shared" si="2"/>
        <v>94.745762711864415</v>
      </c>
      <c r="I17" s="183">
        <f t="shared" si="3"/>
        <v>-31</v>
      </c>
      <c r="J17" s="220">
        <v>415</v>
      </c>
      <c r="K17" s="221">
        <v>355</v>
      </c>
      <c r="L17" s="182">
        <f t="shared" si="5"/>
        <v>85.542168674698786</v>
      </c>
      <c r="M17" s="183">
        <f t="shared" si="6"/>
        <v>-60</v>
      </c>
      <c r="N17" s="152">
        <v>451</v>
      </c>
      <c r="O17" s="152">
        <v>499</v>
      </c>
      <c r="P17" s="182">
        <f t="shared" si="9"/>
        <v>110.6430155210643</v>
      </c>
      <c r="Q17" s="183">
        <f t="shared" si="10"/>
        <v>48</v>
      </c>
      <c r="R17" s="156">
        <v>187</v>
      </c>
      <c r="S17" s="152">
        <v>229</v>
      </c>
      <c r="T17" s="182">
        <f t="shared" si="12"/>
        <v>122.45989304812835</v>
      </c>
      <c r="U17" s="183">
        <f t="shared" si="13"/>
        <v>42</v>
      </c>
      <c r="V17" s="182">
        <f t="shared" si="14"/>
        <v>41.5</v>
      </c>
      <c r="W17" s="182">
        <f t="shared" si="14"/>
        <v>45.9</v>
      </c>
      <c r="X17" s="182">
        <f t="shared" si="15"/>
        <v>4.3999999999999986</v>
      </c>
      <c r="Y17" s="152">
        <v>51</v>
      </c>
      <c r="Z17" s="156">
        <v>56</v>
      </c>
      <c r="AA17" s="182">
        <f t="shared" si="34"/>
        <v>109.80392156862746</v>
      </c>
      <c r="AB17" s="183">
        <f t="shared" si="35"/>
        <v>5</v>
      </c>
      <c r="AC17" s="152">
        <v>2455</v>
      </c>
      <c r="AD17" s="152">
        <v>2044</v>
      </c>
      <c r="AE17" s="92">
        <f t="shared" si="36"/>
        <v>83.258655804480654</v>
      </c>
      <c r="AF17" s="91">
        <f t="shared" si="37"/>
        <v>-411</v>
      </c>
      <c r="AG17" s="152">
        <v>575</v>
      </c>
      <c r="AH17" s="152">
        <v>544</v>
      </c>
      <c r="AI17" s="92">
        <f t="shared" si="38"/>
        <v>94.608695652173907</v>
      </c>
      <c r="AJ17" s="91">
        <f t="shared" si="20"/>
        <v>-31</v>
      </c>
      <c r="AK17" s="152">
        <v>1314</v>
      </c>
      <c r="AL17" s="153">
        <v>577</v>
      </c>
      <c r="AM17" s="92">
        <f t="shared" si="39"/>
        <v>43.911719939117198</v>
      </c>
      <c r="AN17" s="91">
        <f t="shared" si="40"/>
        <v>-737</v>
      </c>
      <c r="AO17" s="152">
        <v>173</v>
      </c>
      <c r="AP17" s="152">
        <v>176</v>
      </c>
      <c r="AQ17" s="92">
        <f t="shared" si="41"/>
        <v>101.73410404624276</v>
      </c>
      <c r="AR17" s="91">
        <f t="shared" si="42"/>
        <v>3</v>
      </c>
      <c r="AS17" s="157">
        <v>154</v>
      </c>
      <c r="AT17" s="157">
        <v>165</v>
      </c>
      <c r="AU17" s="92">
        <f t="shared" si="43"/>
        <v>107.14285714285714</v>
      </c>
      <c r="AV17" s="91">
        <f t="shared" si="44"/>
        <v>11</v>
      </c>
      <c r="AW17" s="158">
        <v>632</v>
      </c>
      <c r="AX17" s="152">
        <v>908</v>
      </c>
      <c r="AY17" s="92">
        <f t="shared" si="45"/>
        <v>143.67088607594937</v>
      </c>
      <c r="AZ17" s="91">
        <f t="shared" si="46"/>
        <v>276</v>
      </c>
      <c r="BA17" s="201">
        <v>1234</v>
      </c>
      <c r="BB17" s="201">
        <v>1555</v>
      </c>
      <c r="BC17" s="206">
        <f t="shared" si="26"/>
        <v>126.01296596434359</v>
      </c>
      <c r="BD17" s="183">
        <f t="shared" si="27"/>
        <v>321</v>
      </c>
      <c r="BE17" s="152">
        <v>204</v>
      </c>
      <c r="BF17" s="152">
        <v>190</v>
      </c>
      <c r="BG17" s="92">
        <f t="shared" si="47"/>
        <v>93.137254901960787</v>
      </c>
      <c r="BH17" s="91">
        <f t="shared" si="48"/>
        <v>-14</v>
      </c>
      <c r="BI17" s="152">
        <v>172</v>
      </c>
      <c r="BJ17" s="152">
        <v>159</v>
      </c>
      <c r="BK17" s="92">
        <f t="shared" si="49"/>
        <v>92.441860465116278</v>
      </c>
      <c r="BL17" s="91">
        <f t="shared" si="50"/>
        <v>-13</v>
      </c>
      <c r="BM17" s="153">
        <v>3015.9663865546217</v>
      </c>
      <c r="BN17" s="152">
        <v>3539.6946564885498</v>
      </c>
      <c r="BO17" s="92">
        <f t="shared" si="51"/>
        <v>117.4</v>
      </c>
      <c r="BP17" s="201">
        <v>68</v>
      </c>
      <c r="BQ17" s="201">
        <v>68</v>
      </c>
      <c r="BR17" s="182">
        <f t="shared" si="52"/>
        <v>100</v>
      </c>
      <c r="BS17" s="183">
        <f t="shared" si="53"/>
        <v>0</v>
      </c>
      <c r="BT17" s="201">
        <v>5931.01</v>
      </c>
      <c r="BU17" s="201">
        <v>5836.04</v>
      </c>
      <c r="BV17" s="201">
        <v>6200.54</v>
      </c>
      <c r="BW17" s="182">
        <f t="shared" si="54"/>
        <v>106.2</v>
      </c>
      <c r="BX17" s="183">
        <f t="shared" si="55"/>
        <v>364.5</v>
      </c>
    </row>
    <row r="18" spans="1:76" s="69" customFormat="1" ht="18" customHeight="1" x14ac:dyDescent="0.3">
      <c r="A18" s="94" t="s">
        <v>45</v>
      </c>
      <c r="B18" s="201">
        <v>4540</v>
      </c>
      <c r="C18" s="204">
        <v>4697</v>
      </c>
      <c r="D18" s="182">
        <f t="shared" si="0"/>
        <v>103.45814977973569</v>
      </c>
      <c r="E18" s="183">
        <f t="shared" si="1"/>
        <v>157</v>
      </c>
      <c r="F18" s="152">
        <v>1885</v>
      </c>
      <c r="G18" s="153">
        <v>2088</v>
      </c>
      <c r="H18" s="182">
        <f t="shared" si="2"/>
        <v>110.76923076923077</v>
      </c>
      <c r="I18" s="183">
        <f t="shared" si="3"/>
        <v>203</v>
      </c>
      <c r="J18" s="220">
        <v>1257</v>
      </c>
      <c r="K18" s="221">
        <v>1487</v>
      </c>
      <c r="L18" s="182">
        <f t="shared" si="5"/>
        <v>118.2975338106603</v>
      </c>
      <c r="M18" s="183">
        <f t="shared" si="6"/>
        <v>230</v>
      </c>
      <c r="N18" s="152">
        <v>1093</v>
      </c>
      <c r="O18" s="152">
        <v>1131</v>
      </c>
      <c r="P18" s="182">
        <f t="shared" si="9"/>
        <v>103.47666971637695</v>
      </c>
      <c r="Q18" s="183">
        <f t="shared" si="10"/>
        <v>38</v>
      </c>
      <c r="R18" s="156">
        <v>528</v>
      </c>
      <c r="S18" s="152">
        <v>359</v>
      </c>
      <c r="T18" s="182">
        <f t="shared" si="12"/>
        <v>67.992424242424249</v>
      </c>
      <c r="U18" s="183">
        <f t="shared" si="13"/>
        <v>-169</v>
      </c>
      <c r="V18" s="181">
        <f t="shared" si="14"/>
        <v>48.3</v>
      </c>
      <c r="W18" s="181">
        <f t="shared" si="14"/>
        <v>31.7</v>
      </c>
      <c r="X18" s="181">
        <f t="shared" si="15"/>
        <v>-16.599999999999998</v>
      </c>
      <c r="Y18" s="152">
        <v>127</v>
      </c>
      <c r="Z18" s="156">
        <v>336</v>
      </c>
      <c r="AA18" s="182">
        <f t="shared" si="34"/>
        <v>264.56692913385831</v>
      </c>
      <c r="AB18" s="183">
        <f t="shared" si="35"/>
        <v>209</v>
      </c>
      <c r="AC18" s="152">
        <v>13500</v>
      </c>
      <c r="AD18" s="152">
        <v>9397</v>
      </c>
      <c r="AE18" s="92">
        <f t="shared" si="36"/>
        <v>69.607407407407408</v>
      </c>
      <c r="AF18" s="91">
        <f t="shared" si="37"/>
        <v>-4103</v>
      </c>
      <c r="AG18" s="152">
        <v>1685</v>
      </c>
      <c r="AH18" s="152">
        <v>1823</v>
      </c>
      <c r="AI18" s="92">
        <f t="shared" si="38"/>
        <v>108.18991097922847</v>
      </c>
      <c r="AJ18" s="91">
        <f t="shared" si="20"/>
        <v>138</v>
      </c>
      <c r="AK18" s="152">
        <v>6274</v>
      </c>
      <c r="AL18" s="153">
        <v>3059</v>
      </c>
      <c r="AM18" s="92">
        <f t="shared" si="39"/>
        <v>48.756773987886518</v>
      </c>
      <c r="AN18" s="91">
        <f t="shared" si="40"/>
        <v>-3215</v>
      </c>
      <c r="AO18" s="152">
        <v>279</v>
      </c>
      <c r="AP18" s="152">
        <v>185</v>
      </c>
      <c r="AQ18" s="92">
        <f t="shared" si="41"/>
        <v>66.308243727598565</v>
      </c>
      <c r="AR18" s="91">
        <f t="shared" si="42"/>
        <v>-94</v>
      </c>
      <c r="AS18" s="157">
        <v>622</v>
      </c>
      <c r="AT18" s="157">
        <v>782</v>
      </c>
      <c r="AU18" s="92">
        <f t="shared" si="43"/>
        <v>125.7234726688103</v>
      </c>
      <c r="AV18" s="91">
        <f t="shared" si="44"/>
        <v>160</v>
      </c>
      <c r="AW18" s="158">
        <v>2275</v>
      </c>
      <c r="AX18" s="152">
        <v>2773</v>
      </c>
      <c r="AY18" s="92">
        <f t="shared" si="45"/>
        <v>121.89010989010988</v>
      </c>
      <c r="AZ18" s="91">
        <f t="shared" si="46"/>
        <v>498</v>
      </c>
      <c r="BA18" s="201">
        <v>2786</v>
      </c>
      <c r="BB18" s="201">
        <v>3044</v>
      </c>
      <c r="BC18" s="206">
        <f t="shared" si="26"/>
        <v>109.26058865757358</v>
      </c>
      <c r="BD18" s="183">
        <f t="shared" si="27"/>
        <v>258</v>
      </c>
      <c r="BE18" s="152">
        <v>601</v>
      </c>
      <c r="BF18" s="152">
        <v>679</v>
      </c>
      <c r="BG18" s="92">
        <f t="shared" si="47"/>
        <v>112.97836938435941</v>
      </c>
      <c r="BH18" s="91">
        <f t="shared" si="48"/>
        <v>78</v>
      </c>
      <c r="BI18" s="152">
        <v>532</v>
      </c>
      <c r="BJ18" s="152">
        <v>598</v>
      </c>
      <c r="BK18" s="92">
        <f t="shared" si="49"/>
        <v>112.40601503759397</v>
      </c>
      <c r="BL18" s="91">
        <f t="shared" si="50"/>
        <v>66</v>
      </c>
      <c r="BM18" s="153">
        <v>5067.7631578947367</v>
      </c>
      <c r="BN18" s="152">
        <v>5929.2993630573246</v>
      </c>
      <c r="BO18" s="92">
        <f t="shared" si="51"/>
        <v>117</v>
      </c>
      <c r="BP18" s="201">
        <v>152</v>
      </c>
      <c r="BQ18" s="201">
        <v>136</v>
      </c>
      <c r="BR18" s="182">
        <f t="shared" si="52"/>
        <v>89.5</v>
      </c>
      <c r="BS18" s="183">
        <f t="shared" si="53"/>
        <v>-16</v>
      </c>
      <c r="BT18" s="201">
        <v>7194.85</v>
      </c>
      <c r="BU18" s="201">
        <v>6497.72</v>
      </c>
      <c r="BV18" s="201">
        <v>7582.99</v>
      </c>
      <c r="BW18" s="182">
        <f t="shared" si="54"/>
        <v>116.7</v>
      </c>
      <c r="BX18" s="183">
        <f t="shared" si="55"/>
        <v>1085.2699999999995</v>
      </c>
    </row>
    <row r="19" spans="1:76" s="69" customFormat="1" ht="17.25" customHeight="1" x14ac:dyDescent="0.3">
      <c r="A19" s="95" t="s">
        <v>92</v>
      </c>
      <c r="B19" s="201">
        <v>1168</v>
      </c>
      <c r="C19" s="204">
        <v>1134</v>
      </c>
      <c r="D19" s="182">
        <f t="shared" si="0"/>
        <v>97.089041095890423</v>
      </c>
      <c r="E19" s="183">
        <f t="shared" si="1"/>
        <v>-34</v>
      </c>
      <c r="F19" s="152">
        <v>835</v>
      </c>
      <c r="G19" s="153">
        <v>758</v>
      </c>
      <c r="H19" s="182">
        <f t="shared" si="2"/>
        <v>90.778443113772454</v>
      </c>
      <c r="I19" s="183">
        <f t="shared" si="3"/>
        <v>-77</v>
      </c>
      <c r="J19" s="220">
        <v>560</v>
      </c>
      <c r="K19" s="221">
        <v>484</v>
      </c>
      <c r="L19" s="182">
        <f t="shared" si="5"/>
        <v>86.428571428571431</v>
      </c>
      <c r="M19" s="183">
        <f t="shared" si="6"/>
        <v>-76</v>
      </c>
      <c r="N19" s="152">
        <v>437</v>
      </c>
      <c r="O19" s="152">
        <v>461</v>
      </c>
      <c r="P19" s="182">
        <f t="shared" si="9"/>
        <v>105.49199084668193</v>
      </c>
      <c r="Q19" s="183">
        <f t="shared" si="10"/>
        <v>24</v>
      </c>
      <c r="R19" s="156">
        <v>183</v>
      </c>
      <c r="S19" s="152">
        <v>223</v>
      </c>
      <c r="T19" s="182">
        <f t="shared" si="12"/>
        <v>121.85792349726776</v>
      </c>
      <c r="U19" s="183">
        <f t="shared" si="13"/>
        <v>40</v>
      </c>
      <c r="V19" s="182">
        <f t="shared" si="14"/>
        <v>41.9</v>
      </c>
      <c r="W19" s="182">
        <f t="shared" si="14"/>
        <v>48.4</v>
      </c>
      <c r="X19" s="182">
        <f t="shared" si="15"/>
        <v>6.5</v>
      </c>
      <c r="Y19" s="152">
        <v>24</v>
      </c>
      <c r="Z19" s="156">
        <v>18</v>
      </c>
      <c r="AA19" s="182">
        <f t="shared" si="34"/>
        <v>75</v>
      </c>
      <c r="AB19" s="183">
        <f t="shared" si="35"/>
        <v>-6</v>
      </c>
      <c r="AC19" s="152">
        <v>1911</v>
      </c>
      <c r="AD19" s="152">
        <v>3208</v>
      </c>
      <c r="AE19" s="92">
        <f t="shared" si="36"/>
        <v>167.87022501308215</v>
      </c>
      <c r="AF19" s="91">
        <f t="shared" si="37"/>
        <v>1297</v>
      </c>
      <c r="AG19" s="152">
        <v>818</v>
      </c>
      <c r="AH19" s="152">
        <v>741</v>
      </c>
      <c r="AI19" s="92">
        <f t="shared" si="38"/>
        <v>90.586797066014668</v>
      </c>
      <c r="AJ19" s="91">
        <f t="shared" si="20"/>
        <v>-77</v>
      </c>
      <c r="AK19" s="152">
        <v>713</v>
      </c>
      <c r="AL19" s="153">
        <v>2004</v>
      </c>
      <c r="AM19" s="92" t="s">
        <v>137</v>
      </c>
      <c r="AN19" s="91">
        <f t="shared" si="40"/>
        <v>1291</v>
      </c>
      <c r="AO19" s="152">
        <v>103</v>
      </c>
      <c r="AP19" s="152">
        <v>104</v>
      </c>
      <c r="AQ19" s="92">
        <f t="shared" si="41"/>
        <v>100.97087378640776</v>
      </c>
      <c r="AR19" s="91">
        <f t="shared" si="42"/>
        <v>1</v>
      </c>
      <c r="AS19" s="157">
        <v>187</v>
      </c>
      <c r="AT19" s="157">
        <v>190</v>
      </c>
      <c r="AU19" s="92">
        <f t="shared" si="43"/>
        <v>101.60427807486631</v>
      </c>
      <c r="AV19" s="91">
        <f t="shared" si="44"/>
        <v>3</v>
      </c>
      <c r="AW19" s="158">
        <v>589</v>
      </c>
      <c r="AX19" s="152">
        <v>736</v>
      </c>
      <c r="AY19" s="92">
        <f t="shared" si="45"/>
        <v>124.95755517826825</v>
      </c>
      <c r="AZ19" s="91">
        <f t="shared" si="46"/>
        <v>147</v>
      </c>
      <c r="BA19" s="201">
        <v>398</v>
      </c>
      <c r="BB19" s="201">
        <v>438</v>
      </c>
      <c r="BC19" s="206">
        <f t="shared" si="26"/>
        <v>110.0502512562814</v>
      </c>
      <c r="BD19" s="183">
        <f t="shared" si="27"/>
        <v>40</v>
      </c>
      <c r="BE19" s="152">
        <v>274</v>
      </c>
      <c r="BF19" s="152">
        <v>246</v>
      </c>
      <c r="BG19" s="92">
        <f t="shared" si="47"/>
        <v>89.78102189781022</v>
      </c>
      <c r="BH19" s="91">
        <f t="shared" si="48"/>
        <v>-28</v>
      </c>
      <c r="BI19" s="152">
        <v>243</v>
      </c>
      <c r="BJ19" s="152">
        <v>204</v>
      </c>
      <c r="BK19" s="92">
        <f t="shared" si="49"/>
        <v>83.950617283950606</v>
      </c>
      <c r="BL19" s="91">
        <f t="shared" si="50"/>
        <v>-39</v>
      </c>
      <c r="BM19" s="153">
        <v>4127.9069767441861</v>
      </c>
      <c r="BN19" s="152">
        <v>4910.0628930817611</v>
      </c>
      <c r="BO19" s="92">
        <f t="shared" si="51"/>
        <v>118.9</v>
      </c>
      <c r="BP19" s="201">
        <v>18</v>
      </c>
      <c r="BQ19" s="201">
        <v>19</v>
      </c>
      <c r="BR19" s="182">
        <f t="shared" si="52"/>
        <v>105.6</v>
      </c>
      <c r="BS19" s="183">
        <f t="shared" si="53"/>
        <v>1</v>
      </c>
      <c r="BT19" s="201">
        <v>5490.6</v>
      </c>
      <c r="BU19" s="201">
        <v>4615.8900000000003</v>
      </c>
      <c r="BV19" s="201">
        <v>7457.21</v>
      </c>
      <c r="BW19" s="182">
        <f t="shared" si="54"/>
        <v>161.6</v>
      </c>
      <c r="BX19" s="183">
        <f t="shared" si="55"/>
        <v>2841.3199999999997</v>
      </c>
    </row>
    <row r="20" spans="1:76" s="70" customFormat="1" ht="18" customHeight="1" x14ac:dyDescent="0.3">
      <c r="A20" s="96" t="s">
        <v>115</v>
      </c>
      <c r="B20" s="201">
        <v>1260</v>
      </c>
      <c r="C20" s="204">
        <v>1271</v>
      </c>
      <c r="D20" s="182">
        <f t="shared" si="0"/>
        <v>100.87301587301587</v>
      </c>
      <c r="E20" s="183">
        <f t="shared" si="1"/>
        <v>11</v>
      </c>
      <c r="F20" s="152">
        <v>910</v>
      </c>
      <c r="G20" s="153">
        <v>885</v>
      </c>
      <c r="H20" s="182">
        <f t="shared" si="2"/>
        <v>97.252747252747255</v>
      </c>
      <c r="I20" s="183">
        <f t="shared" si="3"/>
        <v>-25</v>
      </c>
      <c r="J20" s="220">
        <v>597</v>
      </c>
      <c r="K20" s="221">
        <v>597</v>
      </c>
      <c r="L20" s="182">
        <f t="shared" si="5"/>
        <v>100</v>
      </c>
      <c r="M20" s="183">
        <f t="shared" si="6"/>
        <v>0</v>
      </c>
      <c r="N20" s="152">
        <v>607</v>
      </c>
      <c r="O20" s="152">
        <v>546</v>
      </c>
      <c r="P20" s="182">
        <f t="shared" si="9"/>
        <v>89.950576606260299</v>
      </c>
      <c r="Q20" s="183">
        <f t="shared" si="10"/>
        <v>-61</v>
      </c>
      <c r="R20" s="156">
        <v>252</v>
      </c>
      <c r="S20" s="152">
        <v>222</v>
      </c>
      <c r="T20" s="182">
        <f t="shared" si="12"/>
        <v>88.095238095238088</v>
      </c>
      <c r="U20" s="183">
        <f t="shared" si="13"/>
        <v>-30</v>
      </c>
      <c r="V20" s="182">
        <f t="shared" si="14"/>
        <v>41.5</v>
      </c>
      <c r="W20" s="182">
        <f t="shared" si="14"/>
        <v>40.700000000000003</v>
      </c>
      <c r="X20" s="182">
        <f t="shared" si="15"/>
        <v>-0.79999999999999716</v>
      </c>
      <c r="Y20" s="152">
        <v>81</v>
      </c>
      <c r="Z20" s="156">
        <v>62</v>
      </c>
      <c r="AA20" s="182">
        <f t="shared" si="34"/>
        <v>76.543209876543202</v>
      </c>
      <c r="AB20" s="183">
        <f t="shared" si="35"/>
        <v>-19</v>
      </c>
      <c r="AC20" s="152">
        <v>3168</v>
      </c>
      <c r="AD20" s="152">
        <v>2772</v>
      </c>
      <c r="AE20" s="92">
        <f t="shared" si="36"/>
        <v>87.5</v>
      </c>
      <c r="AF20" s="91">
        <f t="shared" si="37"/>
        <v>-396</v>
      </c>
      <c r="AG20" s="152">
        <v>865</v>
      </c>
      <c r="AH20" s="152">
        <v>820</v>
      </c>
      <c r="AI20" s="92">
        <f t="shared" si="38"/>
        <v>94.797687861271669</v>
      </c>
      <c r="AJ20" s="91">
        <f t="shared" si="20"/>
        <v>-45</v>
      </c>
      <c r="AK20" s="152">
        <v>1743</v>
      </c>
      <c r="AL20" s="153">
        <v>1060</v>
      </c>
      <c r="AM20" s="92">
        <f t="shared" si="39"/>
        <v>60.814687320711414</v>
      </c>
      <c r="AN20" s="91">
        <f t="shared" si="40"/>
        <v>-683</v>
      </c>
      <c r="AO20" s="152">
        <v>362</v>
      </c>
      <c r="AP20" s="152">
        <v>375</v>
      </c>
      <c r="AQ20" s="92">
        <f t="shared" si="41"/>
        <v>103.59116022099448</v>
      </c>
      <c r="AR20" s="91">
        <f t="shared" si="42"/>
        <v>13</v>
      </c>
      <c r="AS20" s="157">
        <v>189</v>
      </c>
      <c r="AT20" s="157">
        <v>209</v>
      </c>
      <c r="AU20" s="92">
        <f t="shared" si="43"/>
        <v>110.58201058201058</v>
      </c>
      <c r="AV20" s="91">
        <f t="shared" si="44"/>
        <v>20</v>
      </c>
      <c r="AW20" s="158">
        <v>978</v>
      </c>
      <c r="AX20" s="152">
        <v>987</v>
      </c>
      <c r="AY20" s="92">
        <f t="shared" si="45"/>
        <v>100.92024539877301</v>
      </c>
      <c r="AZ20" s="91">
        <f t="shared" si="46"/>
        <v>9</v>
      </c>
      <c r="BA20" s="201">
        <v>354</v>
      </c>
      <c r="BB20" s="201">
        <v>432</v>
      </c>
      <c r="BC20" s="206">
        <f t="shared" si="26"/>
        <v>122.03389830508475</v>
      </c>
      <c r="BD20" s="183">
        <f t="shared" si="27"/>
        <v>78</v>
      </c>
      <c r="BE20" s="152">
        <v>288</v>
      </c>
      <c r="BF20" s="152">
        <v>284</v>
      </c>
      <c r="BG20" s="92">
        <f t="shared" si="47"/>
        <v>98.611111111111114</v>
      </c>
      <c r="BH20" s="91">
        <f t="shared" si="48"/>
        <v>-4</v>
      </c>
      <c r="BI20" s="152">
        <v>232</v>
      </c>
      <c r="BJ20" s="152">
        <v>253</v>
      </c>
      <c r="BK20" s="92">
        <f t="shared" si="49"/>
        <v>109.05172413793103</v>
      </c>
      <c r="BL20" s="91">
        <f t="shared" si="50"/>
        <v>21</v>
      </c>
      <c r="BM20" s="153">
        <v>3142.735042735043</v>
      </c>
      <c r="BN20" s="152">
        <v>4262.6506024096389</v>
      </c>
      <c r="BO20" s="92">
        <f t="shared" si="51"/>
        <v>135.6</v>
      </c>
      <c r="BP20" s="201">
        <v>47</v>
      </c>
      <c r="BQ20" s="201">
        <v>108</v>
      </c>
      <c r="BR20" s="182">
        <f t="shared" si="52"/>
        <v>229.8</v>
      </c>
      <c r="BS20" s="183">
        <f t="shared" si="53"/>
        <v>61</v>
      </c>
      <c r="BT20" s="201">
        <v>5504.55</v>
      </c>
      <c r="BU20" s="201">
        <v>5969.66</v>
      </c>
      <c r="BV20" s="201">
        <v>6563.43</v>
      </c>
      <c r="BW20" s="182">
        <f t="shared" si="54"/>
        <v>109.9</v>
      </c>
      <c r="BX20" s="183">
        <f t="shared" si="55"/>
        <v>593.77000000000044</v>
      </c>
    </row>
    <row r="21" spans="1:76" s="69" customFormat="1" ht="18" customHeight="1" x14ac:dyDescent="0.3">
      <c r="A21" s="94" t="s">
        <v>116</v>
      </c>
      <c r="B21" s="201">
        <v>2759</v>
      </c>
      <c r="C21" s="204">
        <v>2859</v>
      </c>
      <c r="D21" s="182">
        <f t="shared" si="0"/>
        <v>103.62450163102575</v>
      </c>
      <c r="E21" s="183">
        <f t="shared" si="1"/>
        <v>100</v>
      </c>
      <c r="F21" s="152">
        <v>1116</v>
      </c>
      <c r="G21" s="153">
        <v>1152</v>
      </c>
      <c r="H21" s="182">
        <f t="shared" si="2"/>
        <v>103.2258064516129</v>
      </c>
      <c r="I21" s="183">
        <f t="shared" si="3"/>
        <v>36</v>
      </c>
      <c r="J21" s="220">
        <v>757</v>
      </c>
      <c r="K21" s="221">
        <v>770</v>
      </c>
      <c r="L21" s="182">
        <f t="shared" si="5"/>
        <v>101.71730515191545</v>
      </c>
      <c r="M21" s="183">
        <f t="shared" si="6"/>
        <v>13</v>
      </c>
      <c r="N21" s="152">
        <v>1745</v>
      </c>
      <c r="O21" s="152">
        <v>1811</v>
      </c>
      <c r="P21" s="182">
        <f t="shared" si="9"/>
        <v>103.78223495702005</v>
      </c>
      <c r="Q21" s="183">
        <f t="shared" si="10"/>
        <v>66</v>
      </c>
      <c r="R21" s="156">
        <v>1263</v>
      </c>
      <c r="S21" s="152">
        <v>1331</v>
      </c>
      <c r="T21" s="182">
        <f t="shared" si="12"/>
        <v>105.3840063341251</v>
      </c>
      <c r="U21" s="183">
        <f t="shared" si="13"/>
        <v>68</v>
      </c>
      <c r="V21" s="182">
        <f t="shared" si="14"/>
        <v>72.400000000000006</v>
      </c>
      <c r="W21" s="182">
        <f t="shared" si="14"/>
        <v>73.5</v>
      </c>
      <c r="X21" s="182">
        <f t="shared" si="15"/>
        <v>1.0999999999999943</v>
      </c>
      <c r="Y21" s="152">
        <v>76</v>
      </c>
      <c r="Z21" s="156">
        <v>90</v>
      </c>
      <c r="AA21" s="182">
        <f t="shared" si="34"/>
        <v>118.42105263157893</v>
      </c>
      <c r="AB21" s="183">
        <f t="shared" si="35"/>
        <v>14</v>
      </c>
      <c r="AC21" s="152">
        <v>7633</v>
      </c>
      <c r="AD21" s="152">
        <v>6332</v>
      </c>
      <c r="AE21" s="92">
        <f t="shared" si="36"/>
        <v>82.955587580243687</v>
      </c>
      <c r="AF21" s="91">
        <f t="shared" si="37"/>
        <v>-1301</v>
      </c>
      <c r="AG21" s="152">
        <v>1102</v>
      </c>
      <c r="AH21" s="152">
        <v>1139</v>
      </c>
      <c r="AI21" s="92">
        <f t="shared" si="38"/>
        <v>103.35753176043556</v>
      </c>
      <c r="AJ21" s="91">
        <f t="shared" si="20"/>
        <v>37</v>
      </c>
      <c r="AK21" s="152">
        <v>3171</v>
      </c>
      <c r="AL21" s="153">
        <v>2314</v>
      </c>
      <c r="AM21" s="92">
        <f t="shared" si="39"/>
        <v>72.973825291706078</v>
      </c>
      <c r="AN21" s="91">
        <f t="shared" si="40"/>
        <v>-857</v>
      </c>
      <c r="AO21" s="152">
        <v>202</v>
      </c>
      <c r="AP21" s="152">
        <v>227</v>
      </c>
      <c r="AQ21" s="92">
        <f t="shared" si="41"/>
        <v>112.37623762376239</v>
      </c>
      <c r="AR21" s="91">
        <f t="shared" si="42"/>
        <v>25</v>
      </c>
      <c r="AS21" s="157">
        <v>337</v>
      </c>
      <c r="AT21" s="157">
        <v>340</v>
      </c>
      <c r="AU21" s="92">
        <f t="shared" si="43"/>
        <v>100.89020771513353</v>
      </c>
      <c r="AV21" s="91">
        <f t="shared" si="44"/>
        <v>3</v>
      </c>
      <c r="AW21" s="158">
        <v>2417</v>
      </c>
      <c r="AX21" s="152">
        <v>2517</v>
      </c>
      <c r="AY21" s="92">
        <f t="shared" si="45"/>
        <v>104.13736036408771</v>
      </c>
      <c r="AZ21" s="91">
        <f t="shared" si="46"/>
        <v>100</v>
      </c>
      <c r="BA21" s="201">
        <v>427</v>
      </c>
      <c r="BB21" s="201">
        <v>567</v>
      </c>
      <c r="BC21" s="206">
        <f t="shared" si="26"/>
        <v>132.78688524590163</v>
      </c>
      <c r="BD21" s="183">
        <f t="shared" si="27"/>
        <v>140</v>
      </c>
      <c r="BE21" s="152">
        <v>382</v>
      </c>
      <c r="BF21" s="152">
        <v>368</v>
      </c>
      <c r="BG21" s="92">
        <f t="shared" si="47"/>
        <v>96.33507853403141</v>
      </c>
      <c r="BH21" s="91">
        <f t="shared" si="48"/>
        <v>-14</v>
      </c>
      <c r="BI21" s="152">
        <v>324</v>
      </c>
      <c r="BJ21" s="152">
        <v>307</v>
      </c>
      <c r="BK21" s="92">
        <f t="shared" si="49"/>
        <v>94.753086419753089</v>
      </c>
      <c r="BL21" s="91">
        <f t="shared" si="50"/>
        <v>-17</v>
      </c>
      <c r="BM21" s="153">
        <v>4466.8224299065423</v>
      </c>
      <c r="BN21" s="152">
        <v>5543.8931297709923</v>
      </c>
      <c r="BO21" s="92">
        <f t="shared" si="51"/>
        <v>124.1</v>
      </c>
      <c r="BP21" s="201">
        <v>256</v>
      </c>
      <c r="BQ21" s="201">
        <v>245</v>
      </c>
      <c r="BR21" s="182">
        <f t="shared" si="52"/>
        <v>95.7</v>
      </c>
      <c r="BS21" s="183">
        <f t="shared" si="53"/>
        <v>-11</v>
      </c>
      <c r="BT21" s="201">
        <v>6757.79</v>
      </c>
      <c r="BU21" s="201">
        <v>7119.35</v>
      </c>
      <c r="BV21" s="201">
        <v>7633.74</v>
      </c>
      <c r="BW21" s="182">
        <f t="shared" si="54"/>
        <v>107.2</v>
      </c>
      <c r="BX21" s="183">
        <f t="shared" si="55"/>
        <v>514.38999999999942</v>
      </c>
    </row>
    <row r="22" spans="1:76" s="69" customFormat="1" ht="18" customHeight="1" x14ac:dyDescent="0.3">
      <c r="A22" s="94" t="s">
        <v>93</v>
      </c>
      <c r="B22" s="201">
        <v>991</v>
      </c>
      <c r="C22" s="204">
        <v>1381</v>
      </c>
      <c r="D22" s="182">
        <f t="shared" si="0"/>
        <v>139.35418768920283</v>
      </c>
      <c r="E22" s="183">
        <f t="shared" si="1"/>
        <v>390</v>
      </c>
      <c r="F22" s="152">
        <v>525</v>
      </c>
      <c r="G22" s="153">
        <v>581</v>
      </c>
      <c r="H22" s="182">
        <f t="shared" si="2"/>
        <v>110.66666666666667</v>
      </c>
      <c r="I22" s="183">
        <f t="shared" si="3"/>
        <v>56</v>
      </c>
      <c r="J22" s="220">
        <v>345</v>
      </c>
      <c r="K22" s="221">
        <v>426</v>
      </c>
      <c r="L22" s="182">
        <f t="shared" si="5"/>
        <v>123.47826086956522</v>
      </c>
      <c r="M22" s="183">
        <f t="shared" si="6"/>
        <v>81</v>
      </c>
      <c r="N22" s="152">
        <v>462</v>
      </c>
      <c r="O22" s="152">
        <v>587</v>
      </c>
      <c r="P22" s="182">
        <f t="shared" si="9"/>
        <v>127.05627705627707</v>
      </c>
      <c r="Q22" s="183">
        <f t="shared" si="10"/>
        <v>125</v>
      </c>
      <c r="R22" s="156">
        <v>270</v>
      </c>
      <c r="S22" s="152">
        <v>358</v>
      </c>
      <c r="T22" s="182">
        <f t="shared" si="12"/>
        <v>132.59259259259261</v>
      </c>
      <c r="U22" s="183">
        <f t="shared" si="13"/>
        <v>88</v>
      </c>
      <c r="V22" s="182">
        <f t="shared" si="14"/>
        <v>58.4</v>
      </c>
      <c r="W22" s="182">
        <f t="shared" si="14"/>
        <v>61</v>
      </c>
      <c r="X22" s="182">
        <f t="shared" si="15"/>
        <v>2.6000000000000014</v>
      </c>
      <c r="Y22" s="152">
        <v>73</v>
      </c>
      <c r="Z22" s="156">
        <v>81</v>
      </c>
      <c r="AA22" s="182">
        <f t="shared" si="34"/>
        <v>110.95890410958904</v>
      </c>
      <c r="AB22" s="183">
        <f t="shared" si="35"/>
        <v>8</v>
      </c>
      <c r="AC22" s="152">
        <v>2647</v>
      </c>
      <c r="AD22" s="152">
        <v>3452</v>
      </c>
      <c r="AE22" s="92">
        <f t="shared" si="36"/>
        <v>130.41178692859842</v>
      </c>
      <c r="AF22" s="91">
        <f t="shared" si="37"/>
        <v>805</v>
      </c>
      <c r="AG22" s="152">
        <v>513</v>
      </c>
      <c r="AH22" s="152">
        <v>568</v>
      </c>
      <c r="AI22" s="92">
        <f t="shared" si="38"/>
        <v>110.72124756335282</v>
      </c>
      <c r="AJ22" s="91">
        <f t="shared" si="20"/>
        <v>55</v>
      </c>
      <c r="AK22" s="152">
        <v>1135</v>
      </c>
      <c r="AL22" s="153">
        <v>1594</v>
      </c>
      <c r="AM22" s="92">
        <f t="shared" si="39"/>
        <v>140.44052863436121</v>
      </c>
      <c r="AN22" s="91">
        <f t="shared" si="40"/>
        <v>459</v>
      </c>
      <c r="AO22" s="152">
        <v>147</v>
      </c>
      <c r="AP22" s="152">
        <v>168</v>
      </c>
      <c r="AQ22" s="92">
        <f t="shared" si="41"/>
        <v>114.28571428571428</v>
      </c>
      <c r="AR22" s="91">
        <f t="shared" si="42"/>
        <v>21</v>
      </c>
      <c r="AS22" s="157">
        <v>120</v>
      </c>
      <c r="AT22" s="157">
        <v>130</v>
      </c>
      <c r="AU22" s="92">
        <f t="shared" si="43"/>
        <v>108.33333333333333</v>
      </c>
      <c r="AV22" s="91">
        <f t="shared" si="44"/>
        <v>10</v>
      </c>
      <c r="AW22" s="158">
        <v>659</v>
      </c>
      <c r="AX22" s="152">
        <v>695</v>
      </c>
      <c r="AY22" s="92">
        <f t="shared" si="45"/>
        <v>105.4628224582701</v>
      </c>
      <c r="AZ22" s="91">
        <f t="shared" si="46"/>
        <v>36</v>
      </c>
      <c r="BA22" s="201">
        <v>355</v>
      </c>
      <c r="BB22" s="201">
        <v>579</v>
      </c>
      <c r="BC22" s="206">
        <f t="shared" si="26"/>
        <v>163.09859154929578</v>
      </c>
      <c r="BD22" s="183">
        <f t="shared" si="27"/>
        <v>224</v>
      </c>
      <c r="BE22" s="152">
        <v>155</v>
      </c>
      <c r="BF22" s="152">
        <v>196</v>
      </c>
      <c r="BG22" s="92">
        <f t="shared" si="47"/>
        <v>126.45161290322579</v>
      </c>
      <c r="BH22" s="91">
        <f t="shared" si="48"/>
        <v>41</v>
      </c>
      <c r="BI22" s="152">
        <v>120</v>
      </c>
      <c r="BJ22" s="152">
        <v>148</v>
      </c>
      <c r="BK22" s="92">
        <f t="shared" si="49"/>
        <v>123.33333333333334</v>
      </c>
      <c r="BL22" s="91">
        <f t="shared" si="50"/>
        <v>28</v>
      </c>
      <c r="BM22" s="153">
        <v>3030</v>
      </c>
      <c r="BN22" s="152">
        <v>2971.1340206185569</v>
      </c>
      <c r="BO22" s="92">
        <f t="shared" si="51"/>
        <v>98.1</v>
      </c>
      <c r="BP22" s="201">
        <v>26</v>
      </c>
      <c r="BQ22" s="201">
        <v>30</v>
      </c>
      <c r="BR22" s="182">
        <f t="shared" si="52"/>
        <v>115.4</v>
      </c>
      <c r="BS22" s="183">
        <f t="shared" si="53"/>
        <v>4</v>
      </c>
      <c r="BT22" s="201">
        <v>6488.62</v>
      </c>
      <c r="BU22" s="201">
        <v>6760.19</v>
      </c>
      <c r="BV22" s="201">
        <v>6850.37</v>
      </c>
      <c r="BW22" s="182">
        <f t="shared" si="54"/>
        <v>101.3</v>
      </c>
      <c r="BX22" s="183">
        <f t="shared" si="55"/>
        <v>90.180000000000291</v>
      </c>
    </row>
    <row r="23" spans="1:76" s="69" customFormat="1" ht="18" customHeight="1" x14ac:dyDescent="0.3">
      <c r="A23" s="94" t="s">
        <v>117</v>
      </c>
      <c r="B23" s="201">
        <v>1167</v>
      </c>
      <c r="C23" s="204">
        <v>1384</v>
      </c>
      <c r="D23" s="182">
        <f t="shared" si="0"/>
        <v>118.59468723221937</v>
      </c>
      <c r="E23" s="183">
        <f t="shared" si="1"/>
        <v>217</v>
      </c>
      <c r="F23" s="152">
        <v>818</v>
      </c>
      <c r="G23" s="153">
        <v>922</v>
      </c>
      <c r="H23" s="182">
        <f t="shared" si="2"/>
        <v>112.71393643031784</v>
      </c>
      <c r="I23" s="183">
        <f t="shared" si="3"/>
        <v>104</v>
      </c>
      <c r="J23" s="220">
        <v>471</v>
      </c>
      <c r="K23" s="221">
        <v>674</v>
      </c>
      <c r="L23" s="182">
        <f t="shared" si="5"/>
        <v>143.09978768577494</v>
      </c>
      <c r="M23" s="183">
        <f t="shared" si="6"/>
        <v>203</v>
      </c>
      <c r="N23" s="152">
        <v>646</v>
      </c>
      <c r="O23" s="152">
        <v>658</v>
      </c>
      <c r="P23" s="182">
        <f t="shared" si="9"/>
        <v>101.85758513931889</v>
      </c>
      <c r="Q23" s="183">
        <f t="shared" si="10"/>
        <v>12</v>
      </c>
      <c r="R23" s="156">
        <v>170</v>
      </c>
      <c r="S23" s="152">
        <v>250</v>
      </c>
      <c r="T23" s="182">
        <f t="shared" si="12"/>
        <v>147.05882352941177</v>
      </c>
      <c r="U23" s="183">
        <f t="shared" si="13"/>
        <v>80</v>
      </c>
      <c r="V23" s="182">
        <f t="shared" si="14"/>
        <v>26.3</v>
      </c>
      <c r="W23" s="182">
        <f t="shared" si="14"/>
        <v>38</v>
      </c>
      <c r="X23" s="182">
        <f t="shared" si="15"/>
        <v>11.7</v>
      </c>
      <c r="Y23" s="152">
        <v>97</v>
      </c>
      <c r="Z23" s="156">
        <v>105</v>
      </c>
      <c r="AA23" s="182">
        <f t="shared" si="34"/>
        <v>108.24742268041237</v>
      </c>
      <c r="AB23" s="183">
        <f t="shared" si="35"/>
        <v>8</v>
      </c>
      <c r="AC23" s="152">
        <v>4530</v>
      </c>
      <c r="AD23" s="152">
        <v>2911</v>
      </c>
      <c r="AE23" s="92">
        <f t="shared" si="36"/>
        <v>64.260485651214125</v>
      </c>
      <c r="AF23" s="91">
        <f t="shared" si="37"/>
        <v>-1619</v>
      </c>
      <c r="AG23" s="152">
        <v>781</v>
      </c>
      <c r="AH23" s="152">
        <v>899</v>
      </c>
      <c r="AI23" s="92">
        <f t="shared" si="38"/>
        <v>115.10883482714469</v>
      </c>
      <c r="AJ23" s="91">
        <f t="shared" si="20"/>
        <v>118</v>
      </c>
      <c r="AK23" s="152">
        <v>2041</v>
      </c>
      <c r="AL23" s="153">
        <v>1055</v>
      </c>
      <c r="AM23" s="92">
        <f t="shared" si="39"/>
        <v>51.690347868691823</v>
      </c>
      <c r="AN23" s="91">
        <f t="shared" si="40"/>
        <v>-986</v>
      </c>
      <c r="AO23" s="152">
        <v>170</v>
      </c>
      <c r="AP23" s="152">
        <v>172</v>
      </c>
      <c r="AQ23" s="92">
        <f t="shared" si="41"/>
        <v>101.17647058823529</v>
      </c>
      <c r="AR23" s="91">
        <f t="shared" si="42"/>
        <v>2</v>
      </c>
      <c r="AS23" s="157">
        <v>171</v>
      </c>
      <c r="AT23" s="157">
        <v>166</v>
      </c>
      <c r="AU23" s="92">
        <f t="shared" si="43"/>
        <v>97.076023391812853</v>
      </c>
      <c r="AV23" s="91">
        <f t="shared" si="44"/>
        <v>-5</v>
      </c>
      <c r="AW23" s="158">
        <v>687</v>
      </c>
      <c r="AX23" s="152">
        <v>814</v>
      </c>
      <c r="AY23" s="92">
        <f t="shared" si="45"/>
        <v>118.48617176128093</v>
      </c>
      <c r="AZ23" s="91">
        <f t="shared" si="46"/>
        <v>127</v>
      </c>
      <c r="BA23" s="201">
        <v>409</v>
      </c>
      <c r="BB23" s="201">
        <v>676</v>
      </c>
      <c r="BC23" s="206">
        <f t="shared" si="26"/>
        <v>165.28117359413204</v>
      </c>
      <c r="BD23" s="183">
        <f t="shared" si="27"/>
        <v>267</v>
      </c>
      <c r="BE23" s="152">
        <v>248</v>
      </c>
      <c r="BF23" s="152">
        <v>427</v>
      </c>
      <c r="BG23" s="92">
        <f t="shared" si="47"/>
        <v>172.17741935483869</v>
      </c>
      <c r="BH23" s="91">
        <f t="shared" si="48"/>
        <v>179</v>
      </c>
      <c r="BI23" s="152">
        <v>222</v>
      </c>
      <c r="BJ23" s="152">
        <v>353</v>
      </c>
      <c r="BK23" s="92">
        <f t="shared" si="49"/>
        <v>159.00900900900899</v>
      </c>
      <c r="BL23" s="91">
        <f t="shared" si="50"/>
        <v>131</v>
      </c>
      <c r="BM23" s="153">
        <v>2812.037037037037</v>
      </c>
      <c r="BN23" s="152">
        <v>3834.4827586206898</v>
      </c>
      <c r="BO23" s="92">
        <f t="shared" si="51"/>
        <v>136.4</v>
      </c>
      <c r="BP23" s="201">
        <v>33</v>
      </c>
      <c r="BQ23" s="201">
        <v>33</v>
      </c>
      <c r="BR23" s="182">
        <f t="shared" si="52"/>
        <v>100</v>
      </c>
      <c r="BS23" s="183">
        <f t="shared" si="53"/>
        <v>0</v>
      </c>
      <c r="BT23" s="201">
        <v>6409.14</v>
      </c>
      <c r="BU23" s="201">
        <v>6915.24</v>
      </c>
      <c r="BV23" s="201">
        <v>8108.99</v>
      </c>
      <c r="BW23" s="182">
        <f t="shared" si="54"/>
        <v>117.3</v>
      </c>
      <c r="BX23" s="183">
        <f t="shared" si="55"/>
        <v>1193.75</v>
      </c>
    </row>
    <row r="24" spans="1:76" s="69" customFormat="1" ht="18" customHeight="1" x14ac:dyDescent="0.3">
      <c r="A24" s="94" t="s">
        <v>118</v>
      </c>
      <c r="B24" s="201">
        <v>1707</v>
      </c>
      <c r="C24" s="204">
        <v>1719</v>
      </c>
      <c r="D24" s="182">
        <f t="shared" si="0"/>
        <v>100.70298769771529</v>
      </c>
      <c r="E24" s="183">
        <f t="shared" si="1"/>
        <v>12</v>
      </c>
      <c r="F24" s="152">
        <v>1400</v>
      </c>
      <c r="G24" s="153">
        <v>1392</v>
      </c>
      <c r="H24" s="182">
        <f t="shared" si="2"/>
        <v>99.428571428571431</v>
      </c>
      <c r="I24" s="183">
        <f t="shared" si="3"/>
        <v>-8</v>
      </c>
      <c r="J24" s="220">
        <v>873</v>
      </c>
      <c r="K24" s="221">
        <v>881</v>
      </c>
      <c r="L24" s="182">
        <f t="shared" si="5"/>
        <v>100.91638029782359</v>
      </c>
      <c r="M24" s="183">
        <f t="shared" si="6"/>
        <v>8</v>
      </c>
      <c r="N24" s="152">
        <v>642</v>
      </c>
      <c r="O24" s="152">
        <v>609</v>
      </c>
      <c r="P24" s="182">
        <f t="shared" si="9"/>
        <v>94.859813084112147</v>
      </c>
      <c r="Q24" s="183">
        <f t="shared" si="10"/>
        <v>-33</v>
      </c>
      <c r="R24" s="156">
        <v>157</v>
      </c>
      <c r="S24" s="152">
        <v>151</v>
      </c>
      <c r="T24" s="182">
        <f t="shared" si="12"/>
        <v>96.178343949044589</v>
      </c>
      <c r="U24" s="183">
        <f t="shared" si="13"/>
        <v>-6</v>
      </c>
      <c r="V24" s="182">
        <f t="shared" si="14"/>
        <v>24.5</v>
      </c>
      <c r="W24" s="182">
        <f t="shared" si="14"/>
        <v>24.8</v>
      </c>
      <c r="X24" s="182">
        <f t="shared" si="15"/>
        <v>0.30000000000000071</v>
      </c>
      <c r="Y24" s="152">
        <v>125</v>
      </c>
      <c r="Z24" s="156">
        <v>139</v>
      </c>
      <c r="AA24" s="182">
        <f t="shared" si="34"/>
        <v>111.20000000000002</v>
      </c>
      <c r="AB24" s="183">
        <f t="shared" si="35"/>
        <v>14</v>
      </c>
      <c r="AC24" s="152">
        <v>2308</v>
      </c>
      <c r="AD24" s="152">
        <v>2485</v>
      </c>
      <c r="AE24" s="92">
        <f t="shared" si="36"/>
        <v>107.66897746967071</v>
      </c>
      <c r="AF24" s="91">
        <f t="shared" si="37"/>
        <v>177</v>
      </c>
      <c r="AG24" s="152">
        <v>1290</v>
      </c>
      <c r="AH24" s="152">
        <v>1205</v>
      </c>
      <c r="AI24" s="92">
        <f t="shared" si="38"/>
        <v>93.410852713178301</v>
      </c>
      <c r="AJ24" s="91">
        <f t="shared" si="20"/>
        <v>-85</v>
      </c>
      <c r="AK24" s="152">
        <v>770</v>
      </c>
      <c r="AL24" s="153">
        <v>1039</v>
      </c>
      <c r="AM24" s="92">
        <f t="shared" si="39"/>
        <v>134.93506493506493</v>
      </c>
      <c r="AN24" s="91">
        <f t="shared" si="40"/>
        <v>269</v>
      </c>
      <c r="AO24" s="152">
        <v>300</v>
      </c>
      <c r="AP24" s="152">
        <v>257</v>
      </c>
      <c r="AQ24" s="92">
        <f t="shared" si="41"/>
        <v>85.666666666666671</v>
      </c>
      <c r="AR24" s="91">
        <f t="shared" si="42"/>
        <v>-43</v>
      </c>
      <c r="AS24" s="157">
        <v>150</v>
      </c>
      <c r="AT24" s="157">
        <v>140</v>
      </c>
      <c r="AU24" s="92">
        <f t="shared" si="43"/>
        <v>93.333333333333329</v>
      </c>
      <c r="AV24" s="91">
        <f t="shared" si="44"/>
        <v>-10</v>
      </c>
      <c r="AW24" s="158">
        <v>806</v>
      </c>
      <c r="AX24" s="152">
        <v>773</v>
      </c>
      <c r="AY24" s="92">
        <f t="shared" si="45"/>
        <v>95.90570719602978</v>
      </c>
      <c r="AZ24" s="91">
        <f t="shared" si="46"/>
        <v>-33</v>
      </c>
      <c r="BA24" s="201">
        <v>617</v>
      </c>
      <c r="BB24" s="201">
        <v>698</v>
      </c>
      <c r="BC24" s="206">
        <f t="shared" si="26"/>
        <v>113.12803889789302</v>
      </c>
      <c r="BD24" s="183">
        <f t="shared" si="27"/>
        <v>81</v>
      </c>
      <c r="BE24" s="152">
        <v>511</v>
      </c>
      <c r="BF24" s="152">
        <v>527</v>
      </c>
      <c r="BG24" s="92">
        <f t="shared" si="47"/>
        <v>103.13111545988258</v>
      </c>
      <c r="BH24" s="91">
        <f t="shared" si="48"/>
        <v>16</v>
      </c>
      <c r="BI24" s="152">
        <v>460</v>
      </c>
      <c r="BJ24" s="152">
        <v>501</v>
      </c>
      <c r="BK24" s="92">
        <f t="shared" si="49"/>
        <v>108.91304347826087</v>
      </c>
      <c r="BL24" s="91">
        <f t="shared" si="50"/>
        <v>41</v>
      </c>
      <c r="BM24" s="153">
        <v>2145.7831325301204</v>
      </c>
      <c r="BN24" s="152">
        <v>2798.0169971671389</v>
      </c>
      <c r="BO24" s="92">
        <f t="shared" si="51"/>
        <v>130.4</v>
      </c>
      <c r="BP24" s="201">
        <v>30</v>
      </c>
      <c r="BQ24" s="201">
        <v>35</v>
      </c>
      <c r="BR24" s="182">
        <f t="shared" si="52"/>
        <v>116.7</v>
      </c>
      <c r="BS24" s="183">
        <f t="shared" si="53"/>
        <v>5</v>
      </c>
      <c r="BT24" s="201">
        <v>5464.93</v>
      </c>
      <c r="BU24" s="201">
        <v>6072</v>
      </c>
      <c r="BV24" s="201">
        <v>7104.75</v>
      </c>
      <c r="BW24" s="182">
        <f t="shared" si="54"/>
        <v>117</v>
      </c>
      <c r="BX24" s="183">
        <f t="shared" si="55"/>
        <v>1032.75</v>
      </c>
    </row>
    <row r="25" spans="1:76" s="69" customFormat="1" ht="18" customHeight="1" x14ac:dyDescent="0.3">
      <c r="A25" s="94" t="s">
        <v>119</v>
      </c>
      <c r="B25" s="201">
        <v>1562</v>
      </c>
      <c r="C25" s="204">
        <v>1479</v>
      </c>
      <c r="D25" s="182">
        <f t="shared" si="0"/>
        <v>94.686299615877076</v>
      </c>
      <c r="E25" s="183">
        <f t="shared" si="1"/>
        <v>-83</v>
      </c>
      <c r="F25" s="152">
        <v>1242</v>
      </c>
      <c r="G25" s="153">
        <v>1197</v>
      </c>
      <c r="H25" s="182">
        <f t="shared" si="2"/>
        <v>96.376811594202891</v>
      </c>
      <c r="I25" s="183">
        <f t="shared" si="3"/>
        <v>-45</v>
      </c>
      <c r="J25" s="220">
        <v>789</v>
      </c>
      <c r="K25" s="221">
        <v>821</v>
      </c>
      <c r="L25" s="182">
        <f t="shared" si="5"/>
        <v>104.05576679340938</v>
      </c>
      <c r="M25" s="183">
        <f t="shared" si="6"/>
        <v>32</v>
      </c>
      <c r="N25" s="152">
        <v>761</v>
      </c>
      <c r="O25" s="152">
        <v>655</v>
      </c>
      <c r="P25" s="182">
        <f t="shared" si="9"/>
        <v>86.070959264126145</v>
      </c>
      <c r="Q25" s="183">
        <f t="shared" si="10"/>
        <v>-106</v>
      </c>
      <c r="R25" s="156">
        <v>165</v>
      </c>
      <c r="S25" s="152">
        <v>121</v>
      </c>
      <c r="T25" s="182">
        <f t="shared" si="12"/>
        <v>73.333333333333329</v>
      </c>
      <c r="U25" s="183">
        <f t="shared" si="13"/>
        <v>-44</v>
      </c>
      <c r="V25" s="182">
        <f t="shared" si="14"/>
        <v>21.7</v>
      </c>
      <c r="W25" s="182">
        <f t="shared" si="14"/>
        <v>18.5</v>
      </c>
      <c r="X25" s="182">
        <f t="shared" si="15"/>
        <v>-3.1999999999999993</v>
      </c>
      <c r="Y25" s="152">
        <v>231</v>
      </c>
      <c r="Z25" s="156">
        <v>203</v>
      </c>
      <c r="AA25" s="182">
        <f t="shared" si="34"/>
        <v>87.878787878787875</v>
      </c>
      <c r="AB25" s="183">
        <f t="shared" si="35"/>
        <v>-28</v>
      </c>
      <c r="AC25" s="152">
        <v>3112</v>
      </c>
      <c r="AD25" s="152">
        <v>2638</v>
      </c>
      <c r="AE25" s="92">
        <f t="shared" si="36"/>
        <v>84.768637532133667</v>
      </c>
      <c r="AF25" s="91">
        <f t="shared" si="37"/>
        <v>-474</v>
      </c>
      <c r="AG25" s="152">
        <v>1200</v>
      </c>
      <c r="AH25" s="152">
        <v>1161</v>
      </c>
      <c r="AI25" s="92">
        <f t="shared" si="38"/>
        <v>96.75</v>
      </c>
      <c r="AJ25" s="91">
        <f t="shared" si="20"/>
        <v>-39</v>
      </c>
      <c r="AK25" s="152">
        <v>1483</v>
      </c>
      <c r="AL25" s="153">
        <v>1117</v>
      </c>
      <c r="AM25" s="92">
        <f t="shared" si="39"/>
        <v>75.320296695886711</v>
      </c>
      <c r="AN25" s="91">
        <f t="shared" si="40"/>
        <v>-366</v>
      </c>
      <c r="AO25" s="152">
        <v>580</v>
      </c>
      <c r="AP25" s="152">
        <v>550</v>
      </c>
      <c r="AQ25" s="92">
        <f t="shared" si="41"/>
        <v>94.827586206896555</v>
      </c>
      <c r="AR25" s="91">
        <f t="shared" si="42"/>
        <v>-30</v>
      </c>
      <c r="AS25" s="157">
        <v>186</v>
      </c>
      <c r="AT25" s="157">
        <v>160</v>
      </c>
      <c r="AU25" s="92">
        <f t="shared" si="43"/>
        <v>86.021505376344081</v>
      </c>
      <c r="AV25" s="91">
        <f t="shared" si="44"/>
        <v>-26</v>
      </c>
      <c r="AW25" s="158">
        <v>836</v>
      </c>
      <c r="AX25" s="152">
        <v>776</v>
      </c>
      <c r="AY25" s="92">
        <f t="shared" si="45"/>
        <v>92.822966507177028</v>
      </c>
      <c r="AZ25" s="91">
        <f t="shared" si="46"/>
        <v>-60</v>
      </c>
      <c r="BA25" s="201">
        <v>515</v>
      </c>
      <c r="BB25" s="201">
        <v>552</v>
      </c>
      <c r="BC25" s="206">
        <f t="shared" si="26"/>
        <v>107.18446601941747</v>
      </c>
      <c r="BD25" s="183">
        <f t="shared" si="27"/>
        <v>37</v>
      </c>
      <c r="BE25" s="152">
        <v>376</v>
      </c>
      <c r="BF25" s="152">
        <v>424</v>
      </c>
      <c r="BG25" s="92">
        <f t="shared" si="47"/>
        <v>112.7659574468085</v>
      </c>
      <c r="BH25" s="91">
        <f t="shared" si="48"/>
        <v>48</v>
      </c>
      <c r="BI25" s="152">
        <v>331</v>
      </c>
      <c r="BJ25" s="152">
        <v>366</v>
      </c>
      <c r="BK25" s="92">
        <f t="shared" si="49"/>
        <v>110.57401812688821</v>
      </c>
      <c r="BL25" s="91">
        <f t="shared" si="50"/>
        <v>35</v>
      </c>
      <c r="BM25" s="153">
        <v>3286.7924528301887</v>
      </c>
      <c r="BN25" s="152">
        <v>3491.4893617021276</v>
      </c>
      <c r="BO25" s="92">
        <f t="shared" si="51"/>
        <v>106.2</v>
      </c>
      <c r="BP25" s="201">
        <v>27</v>
      </c>
      <c r="BQ25" s="201">
        <v>30</v>
      </c>
      <c r="BR25" s="182">
        <f t="shared" si="52"/>
        <v>111.1</v>
      </c>
      <c r="BS25" s="183">
        <f t="shared" si="53"/>
        <v>3</v>
      </c>
      <c r="BT25" s="201">
        <v>4293.62</v>
      </c>
      <c r="BU25" s="201">
        <v>4313.04</v>
      </c>
      <c r="BV25" s="201">
        <v>5442.73</v>
      </c>
      <c r="BW25" s="182">
        <f t="shared" si="54"/>
        <v>126.2</v>
      </c>
      <c r="BX25" s="183">
        <f t="shared" si="55"/>
        <v>1129.6899999999996</v>
      </c>
    </row>
    <row r="26" spans="1:76" s="69" customFormat="1" ht="18" customHeight="1" x14ac:dyDescent="0.3">
      <c r="A26" s="94" t="s">
        <v>120</v>
      </c>
      <c r="B26" s="201">
        <v>2394</v>
      </c>
      <c r="C26" s="204">
        <v>2315</v>
      </c>
      <c r="D26" s="182">
        <f t="shared" si="0"/>
        <v>96.700083542188807</v>
      </c>
      <c r="E26" s="183">
        <f t="shared" si="1"/>
        <v>-79</v>
      </c>
      <c r="F26" s="152">
        <v>1983</v>
      </c>
      <c r="G26" s="153">
        <v>1907</v>
      </c>
      <c r="H26" s="182">
        <f t="shared" ref="H26:H37" si="56">G26/F26*100</f>
        <v>96.1674230963187</v>
      </c>
      <c r="I26" s="183">
        <f t="shared" ref="I26:I37" si="57">G26-F26</f>
        <v>-76</v>
      </c>
      <c r="J26" s="220">
        <v>1237</v>
      </c>
      <c r="K26" s="221">
        <v>1189</v>
      </c>
      <c r="L26" s="182">
        <f t="shared" si="5"/>
        <v>96.119644300727572</v>
      </c>
      <c r="M26" s="183">
        <f t="shared" si="6"/>
        <v>-48</v>
      </c>
      <c r="N26" s="152">
        <v>1025</v>
      </c>
      <c r="O26" s="152">
        <v>982</v>
      </c>
      <c r="P26" s="182">
        <f t="shared" si="9"/>
        <v>95.804878048780481</v>
      </c>
      <c r="Q26" s="183">
        <f t="shared" si="10"/>
        <v>-43</v>
      </c>
      <c r="R26" s="156">
        <v>252</v>
      </c>
      <c r="S26" s="152">
        <v>256</v>
      </c>
      <c r="T26" s="182">
        <f t="shared" si="12"/>
        <v>101.58730158730158</v>
      </c>
      <c r="U26" s="183">
        <f t="shared" si="13"/>
        <v>4</v>
      </c>
      <c r="V26" s="182">
        <f t="shared" si="14"/>
        <v>24.6</v>
      </c>
      <c r="W26" s="182">
        <f t="shared" si="14"/>
        <v>26.1</v>
      </c>
      <c r="X26" s="182">
        <f t="shared" si="15"/>
        <v>1.5</v>
      </c>
      <c r="Y26" s="152">
        <v>317</v>
      </c>
      <c r="Z26" s="156">
        <v>343</v>
      </c>
      <c r="AA26" s="182">
        <f t="shared" si="34"/>
        <v>108.20189274447949</v>
      </c>
      <c r="AB26" s="183">
        <f t="shared" si="35"/>
        <v>26</v>
      </c>
      <c r="AC26" s="152">
        <v>5129</v>
      </c>
      <c r="AD26" s="152">
        <v>3384</v>
      </c>
      <c r="AE26" s="92">
        <f t="shared" si="36"/>
        <v>65.977773445116</v>
      </c>
      <c r="AF26" s="91">
        <f t="shared" si="37"/>
        <v>-1745</v>
      </c>
      <c r="AG26" s="152">
        <v>1860</v>
      </c>
      <c r="AH26" s="152">
        <v>1762</v>
      </c>
      <c r="AI26" s="92">
        <f t="shared" si="38"/>
        <v>94.731182795698913</v>
      </c>
      <c r="AJ26" s="91">
        <f t="shared" si="20"/>
        <v>-98</v>
      </c>
      <c r="AK26" s="152">
        <v>1587</v>
      </c>
      <c r="AL26" s="153">
        <v>877</v>
      </c>
      <c r="AM26" s="92">
        <f t="shared" si="39"/>
        <v>55.261499684940141</v>
      </c>
      <c r="AN26" s="91">
        <f t="shared" si="40"/>
        <v>-710</v>
      </c>
      <c r="AO26" s="152">
        <v>608</v>
      </c>
      <c r="AP26" s="152">
        <v>491</v>
      </c>
      <c r="AQ26" s="92">
        <f t="shared" si="41"/>
        <v>80.756578947368425</v>
      </c>
      <c r="AR26" s="91">
        <f t="shared" si="42"/>
        <v>-117</v>
      </c>
      <c r="AS26" s="157">
        <v>153</v>
      </c>
      <c r="AT26" s="157">
        <v>140</v>
      </c>
      <c r="AU26" s="92">
        <f t="shared" si="43"/>
        <v>91.503267973856211</v>
      </c>
      <c r="AV26" s="91">
        <f t="shared" si="44"/>
        <v>-13</v>
      </c>
      <c r="AW26" s="158">
        <v>1121</v>
      </c>
      <c r="AX26" s="152">
        <v>1202</v>
      </c>
      <c r="AY26" s="92">
        <f t="shared" si="45"/>
        <v>107.22569134701159</v>
      </c>
      <c r="AZ26" s="91">
        <f t="shared" si="46"/>
        <v>81</v>
      </c>
      <c r="BA26" s="201">
        <v>811</v>
      </c>
      <c r="BB26" s="201">
        <v>880</v>
      </c>
      <c r="BC26" s="206">
        <f t="shared" si="26"/>
        <v>108.50801479654749</v>
      </c>
      <c r="BD26" s="183">
        <f t="shared" si="27"/>
        <v>69</v>
      </c>
      <c r="BE26" s="152">
        <v>718</v>
      </c>
      <c r="BF26" s="152">
        <v>728</v>
      </c>
      <c r="BG26" s="92">
        <f t="shared" si="47"/>
        <v>101.39275766016713</v>
      </c>
      <c r="BH26" s="91">
        <f t="shared" si="48"/>
        <v>10</v>
      </c>
      <c r="BI26" s="152">
        <v>643</v>
      </c>
      <c r="BJ26" s="152">
        <v>657</v>
      </c>
      <c r="BK26" s="92">
        <f t="shared" si="49"/>
        <v>102.17729393468117</v>
      </c>
      <c r="BL26" s="91">
        <f t="shared" si="50"/>
        <v>14</v>
      </c>
      <c r="BM26" s="153">
        <v>2385.3556485355648</v>
      </c>
      <c r="BN26" s="152">
        <v>3141.6201117318437</v>
      </c>
      <c r="BO26" s="92">
        <f t="shared" si="51"/>
        <v>131.69999999999999</v>
      </c>
      <c r="BP26" s="201">
        <v>22</v>
      </c>
      <c r="BQ26" s="201">
        <v>47</v>
      </c>
      <c r="BR26" s="182">
        <f t="shared" si="52"/>
        <v>213.6</v>
      </c>
      <c r="BS26" s="183">
        <f t="shared" si="53"/>
        <v>25</v>
      </c>
      <c r="BT26" s="201">
        <v>4159.25</v>
      </c>
      <c r="BU26" s="201">
        <v>4235.09</v>
      </c>
      <c r="BV26" s="201">
        <v>6680.62</v>
      </c>
      <c r="BW26" s="182">
        <f t="shared" si="54"/>
        <v>157.69999999999999</v>
      </c>
      <c r="BX26" s="183">
        <f t="shared" si="55"/>
        <v>2445.5299999999997</v>
      </c>
    </row>
    <row r="27" spans="1:76" s="69" customFormat="1" ht="18" customHeight="1" x14ac:dyDescent="0.3">
      <c r="A27" s="94" t="s">
        <v>94</v>
      </c>
      <c r="B27" s="201">
        <v>1927</v>
      </c>
      <c r="C27" s="204">
        <v>2121</v>
      </c>
      <c r="D27" s="182">
        <f t="shared" si="0"/>
        <v>110.06746237675142</v>
      </c>
      <c r="E27" s="183">
        <f t="shared" si="1"/>
        <v>194</v>
      </c>
      <c r="F27" s="152">
        <v>1281</v>
      </c>
      <c r="G27" s="153">
        <v>1321</v>
      </c>
      <c r="H27" s="182">
        <f t="shared" si="56"/>
        <v>103.12256049960968</v>
      </c>
      <c r="I27" s="183">
        <f t="shared" si="57"/>
        <v>40</v>
      </c>
      <c r="J27" s="220">
        <v>801</v>
      </c>
      <c r="K27" s="221">
        <v>885</v>
      </c>
      <c r="L27" s="182">
        <f t="shared" si="5"/>
        <v>110.48689138576779</v>
      </c>
      <c r="M27" s="183">
        <f t="shared" si="6"/>
        <v>84</v>
      </c>
      <c r="N27" s="152">
        <v>567</v>
      </c>
      <c r="O27" s="152">
        <v>656</v>
      </c>
      <c r="P27" s="182">
        <f t="shared" si="9"/>
        <v>115.69664902998235</v>
      </c>
      <c r="Q27" s="183">
        <f t="shared" si="10"/>
        <v>89</v>
      </c>
      <c r="R27" s="156">
        <v>173</v>
      </c>
      <c r="S27" s="152">
        <v>238</v>
      </c>
      <c r="T27" s="182">
        <f t="shared" si="12"/>
        <v>137.57225433526011</v>
      </c>
      <c r="U27" s="183">
        <f t="shared" si="13"/>
        <v>65</v>
      </c>
      <c r="V27" s="182">
        <f t="shared" si="14"/>
        <v>30.5</v>
      </c>
      <c r="W27" s="182">
        <f t="shared" si="14"/>
        <v>36.299999999999997</v>
      </c>
      <c r="X27" s="182">
        <f t="shared" si="15"/>
        <v>5.7999999999999972</v>
      </c>
      <c r="Y27" s="152">
        <v>129</v>
      </c>
      <c r="Z27" s="156">
        <v>127</v>
      </c>
      <c r="AA27" s="182">
        <f t="shared" si="34"/>
        <v>98.449612403100772</v>
      </c>
      <c r="AB27" s="183">
        <f t="shared" si="35"/>
        <v>-2</v>
      </c>
      <c r="AC27" s="152">
        <v>2938</v>
      </c>
      <c r="AD27" s="152">
        <v>3192</v>
      </c>
      <c r="AE27" s="92">
        <f t="shared" si="36"/>
        <v>108.64533696392103</v>
      </c>
      <c r="AF27" s="91">
        <f t="shared" si="37"/>
        <v>254</v>
      </c>
      <c r="AG27" s="152">
        <v>1165</v>
      </c>
      <c r="AH27" s="152">
        <v>1230</v>
      </c>
      <c r="AI27" s="92">
        <f t="shared" si="38"/>
        <v>105.5793991416309</v>
      </c>
      <c r="AJ27" s="91">
        <f t="shared" si="20"/>
        <v>65</v>
      </c>
      <c r="AK27" s="152">
        <v>1464</v>
      </c>
      <c r="AL27" s="153">
        <v>1672</v>
      </c>
      <c r="AM27" s="92">
        <f t="shared" si="39"/>
        <v>114.20765027322403</v>
      </c>
      <c r="AN27" s="91">
        <f t="shared" si="40"/>
        <v>208</v>
      </c>
      <c r="AO27" s="152">
        <v>136</v>
      </c>
      <c r="AP27" s="152">
        <v>167</v>
      </c>
      <c r="AQ27" s="92">
        <f t="shared" si="41"/>
        <v>122.79411764705883</v>
      </c>
      <c r="AR27" s="91">
        <f t="shared" si="42"/>
        <v>31</v>
      </c>
      <c r="AS27" s="157">
        <v>197</v>
      </c>
      <c r="AT27" s="157">
        <v>230</v>
      </c>
      <c r="AU27" s="92">
        <f t="shared" si="43"/>
        <v>116.75126903553299</v>
      </c>
      <c r="AV27" s="91">
        <f t="shared" si="44"/>
        <v>33</v>
      </c>
      <c r="AW27" s="158">
        <v>842</v>
      </c>
      <c r="AX27" s="152">
        <v>862</v>
      </c>
      <c r="AY27" s="92">
        <f t="shared" si="45"/>
        <v>102.37529691211402</v>
      </c>
      <c r="AZ27" s="91">
        <f t="shared" si="46"/>
        <v>20</v>
      </c>
      <c r="BA27" s="201">
        <v>898</v>
      </c>
      <c r="BB27" s="201">
        <v>1249</v>
      </c>
      <c r="BC27" s="206">
        <f t="shared" si="26"/>
        <v>139.08685968819597</v>
      </c>
      <c r="BD27" s="183">
        <f t="shared" si="27"/>
        <v>351</v>
      </c>
      <c r="BE27" s="152">
        <v>436</v>
      </c>
      <c r="BF27" s="152">
        <v>505</v>
      </c>
      <c r="BG27" s="92">
        <f t="shared" si="47"/>
        <v>115.8256880733945</v>
      </c>
      <c r="BH27" s="91">
        <f t="shared" si="48"/>
        <v>69</v>
      </c>
      <c r="BI27" s="152">
        <v>375</v>
      </c>
      <c r="BJ27" s="152">
        <v>443</v>
      </c>
      <c r="BK27" s="92">
        <f t="shared" si="49"/>
        <v>118.13333333333334</v>
      </c>
      <c r="BL27" s="91">
        <f t="shared" si="50"/>
        <v>68</v>
      </c>
      <c r="BM27" s="153">
        <v>3781.0679611650485</v>
      </c>
      <c r="BN27" s="152">
        <v>4234.4947735191636</v>
      </c>
      <c r="BO27" s="92">
        <f t="shared" si="51"/>
        <v>112</v>
      </c>
      <c r="BP27" s="201">
        <v>36</v>
      </c>
      <c r="BQ27" s="201">
        <v>23</v>
      </c>
      <c r="BR27" s="182">
        <f t="shared" si="52"/>
        <v>63.9</v>
      </c>
      <c r="BS27" s="183">
        <f t="shared" si="53"/>
        <v>-13</v>
      </c>
      <c r="BT27" s="201">
        <v>4967.43</v>
      </c>
      <c r="BU27" s="201">
        <v>5470.42</v>
      </c>
      <c r="BV27" s="201">
        <v>5964.96</v>
      </c>
      <c r="BW27" s="182">
        <f t="shared" si="54"/>
        <v>109</v>
      </c>
      <c r="BX27" s="183">
        <f t="shared" si="55"/>
        <v>494.53999999999996</v>
      </c>
    </row>
    <row r="28" spans="1:76" s="69" customFormat="1" ht="18" customHeight="1" x14ac:dyDescent="0.3">
      <c r="A28" s="94" t="s">
        <v>46</v>
      </c>
      <c r="B28" s="201">
        <v>10972</v>
      </c>
      <c r="C28" s="204">
        <v>10212</v>
      </c>
      <c r="D28" s="182">
        <f t="shared" si="0"/>
        <v>93.073277433467013</v>
      </c>
      <c r="E28" s="183">
        <f t="shared" si="1"/>
        <v>-760</v>
      </c>
      <c r="F28" s="152">
        <v>6192</v>
      </c>
      <c r="G28" s="153">
        <v>5226</v>
      </c>
      <c r="H28" s="182">
        <f t="shared" si="56"/>
        <v>84.399224806201545</v>
      </c>
      <c r="I28" s="183">
        <f t="shared" si="57"/>
        <v>-966</v>
      </c>
      <c r="J28" s="220">
        <v>3987</v>
      </c>
      <c r="K28" s="221">
        <v>3255</v>
      </c>
      <c r="L28" s="182">
        <f t="shared" si="5"/>
        <v>81.640331075996983</v>
      </c>
      <c r="M28" s="183">
        <f t="shared" si="6"/>
        <v>-732</v>
      </c>
      <c r="N28" s="152">
        <v>3946</v>
      </c>
      <c r="O28" s="152">
        <v>3951</v>
      </c>
      <c r="P28" s="182">
        <f t="shared" si="9"/>
        <v>100.12671059300557</v>
      </c>
      <c r="Q28" s="183">
        <f t="shared" si="10"/>
        <v>5</v>
      </c>
      <c r="R28" s="156">
        <v>1771</v>
      </c>
      <c r="S28" s="152">
        <v>1974</v>
      </c>
      <c r="T28" s="182">
        <f t="shared" si="12"/>
        <v>111.46245059288538</v>
      </c>
      <c r="U28" s="183">
        <f t="shared" si="13"/>
        <v>203</v>
      </c>
      <c r="V28" s="182">
        <f t="shared" si="14"/>
        <v>44.9</v>
      </c>
      <c r="W28" s="182">
        <f t="shared" si="14"/>
        <v>50</v>
      </c>
      <c r="X28" s="182">
        <f t="shared" si="15"/>
        <v>5.1000000000000014</v>
      </c>
      <c r="Y28" s="152">
        <v>898</v>
      </c>
      <c r="Z28" s="156">
        <v>826</v>
      </c>
      <c r="AA28" s="182">
        <f t="shared" si="34"/>
        <v>91.982182628062361</v>
      </c>
      <c r="AB28" s="183">
        <f t="shared" si="35"/>
        <v>-72</v>
      </c>
      <c r="AC28" s="152">
        <v>24333</v>
      </c>
      <c r="AD28" s="152">
        <v>24995</v>
      </c>
      <c r="AE28" s="92">
        <f t="shared" si="36"/>
        <v>102.72058521349608</v>
      </c>
      <c r="AF28" s="91">
        <f t="shared" si="37"/>
        <v>662</v>
      </c>
      <c r="AG28" s="152">
        <v>5288</v>
      </c>
      <c r="AH28" s="152">
        <v>4487</v>
      </c>
      <c r="AI28" s="92">
        <f t="shared" si="38"/>
        <v>84.852496217851737</v>
      </c>
      <c r="AJ28" s="91">
        <f t="shared" si="20"/>
        <v>-801</v>
      </c>
      <c r="AK28" s="152">
        <v>3589</v>
      </c>
      <c r="AL28" s="153">
        <v>2563</v>
      </c>
      <c r="AM28" s="92">
        <f t="shared" si="39"/>
        <v>71.41264976316522</v>
      </c>
      <c r="AN28" s="91">
        <f t="shared" si="40"/>
        <v>-1026</v>
      </c>
      <c r="AO28" s="152">
        <v>470</v>
      </c>
      <c r="AP28" s="152">
        <v>478</v>
      </c>
      <c r="AQ28" s="92">
        <f t="shared" si="41"/>
        <v>101.70212765957447</v>
      </c>
      <c r="AR28" s="91">
        <f t="shared" si="42"/>
        <v>8</v>
      </c>
      <c r="AS28" s="157">
        <v>1396</v>
      </c>
      <c r="AT28" s="157">
        <v>1137</v>
      </c>
      <c r="AU28" s="92">
        <f t="shared" si="43"/>
        <v>81.446991404011456</v>
      </c>
      <c r="AV28" s="91">
        <f t="shared" si="44"/>
        <v>-259</v>
      </c>
      <c r="AW28" s="158">
        <v>7304</v>
      </c>
      <c r="AX28" s="152">
        <v>7454</v>
      </c>
      <c r="AY28" s="92">
        <f t="shared" si="45"/>
        <v>102.05366922234391</v>
      </c>
      <c r="AZ28" s="91">
        <f t="shared" si="46"/>
        <v>150</v>
      </c>
      <c r="BA28" s="201">
        <v>4795</v>
      </c>
      <c r="BB28" s="201">
        <v>5646</v>
      </c>
      <c r="BC28" s="206">
        <f t="shared" si="26"/>
        <v>117.74765380604796</v>
      </c>
      <c r="BD28" s="183">
        <f t="shared" si="27"/>
        <v>851</v>
      </c>
      <c r="BE28" s="152">
        <v>1971</v>
      </c>
      <c r="BF28" s="152">
        <v>1668</v>
      </c>
      <c r="BG28" s="92">
        <f t="shared" si="47"/>
        <v>84.627092846270926</v>
      </c>
      <c r="BH28" s="91">
        <f t="shared" si="48"/>
        <v>-303</v>
      </c>
      <c r="BI28" s="152">
        <v>1589</v>
      </c>
      <c r="BJ28" s="152">
        <v>1366</v>
      </c>
      <c r="BK28" s="92">
        <f t="shared" si="49"/>
        <v>85.966016362492141</v>
      </c>
      <c r="BL28" s="91">
        <f t="shared" si="50"/>
        <v>-223</v>
      </c>
      <c r="BM28" s="153">
        <v>2977.802197802198</v>
      </c>
      <c r="BN28" s="152">
        <v>4114.2011834319528</v>
      </c>
      <c r="BO28" s="92">
        <f t="shared" si="51"/>
        <v>138.19999999999999</v>
      </c>
      <c r="BP28" s="201">
        <v>1238</v>
      </c>
      <c r="BQ28" s="201">
        <v>1238</v>
      </c>
      <c r="BR28" s="182">
        <f t="shared" si="52"/>
        <v>100</v>
      </c>
      <c r="BS28" s="183">
        <f t="shared" si="53"/>
        <v>0</v>
      </c>
      <c r="BT28" s="201">
        <v>5463.45</v>
      </c>
      <c r="BU28" s="201">
        <v>5790.79</v>
      </c>
      <c r="BV28" s="201">
        <v>6893.61</v>
      </c>
      <c r="BW28" s="182">
        <f t="shared" si="54"/>
        <v>119</v>
      </c>
      <c r="BX28" s="183">
        <f t="shared" si="55"/>
        <v>1102.8199999999997</v>
      </c>
    </row>
    <row r="29" spans="1:76" s="69" customFormat="1" ht="18" customHeight="1" x14ac:dyDescent="0.3">
      <c r="A29" s="95" t="s">
        <v>95</v>
      </c>
      <c r="B29" s="201">
        <v>3058</v>
      </c>
      <c r="C29" s="201">
        <v>3148</v>
      </c>
      <c r="D29" s="182">
        <f t="shared" si="0"/>
        <v>102.94310006540222</v>
      </c>
      <c r="E29" s="183">
        <f t="shared" si="1"/>
        <v>90</v>
      </c>
      <c r="F29" s="152">
        <v>1331</v>
      </c>
      <c r="G29" s="153">
        <v>1419</v>
      </c>
      <c r="H29" s="182">
        <f t="shared" si="56"/>
        <v>106.61157024793388</v>
      </c>
      <c r="I29" s="183">
        <f t="shared" si="57"/>
        <v>88</v>
      </c>
      <c r="J29" s="220">
        <v>930</v>
      </c>
      <c r="K29" s="221">
        <v>1032</v>
      </c>
      <c r="L29" s="182">
        <f t="shared" si="5"/>
        <v>110.96774193548387</v>
      </c>
      <c r="M29" s="183">
        <f t="shared" si="6"/>
        <v>102</v>
      </c>
      <c r="N29" s="152">
        <v>868</v>
      </c>
      <c r="O29" s="152">
        <v>794</v>
      </c>
      <c r="P29" s="182">
        <f t="shared" si="9"/>
        <v>91.474654377880185</v>
      </c>
      <c r="Q29" s="183">
        <f t="shared" si="10"/>
        <v>-74</v>
      </c>
      <c r="R29" s="156">
        <v>432</v>
      </c>
      <c r="S29" s="152">
        <v>303</v>
      </c>
      <c r="T29" s="182">
        <f t="shared" si="12"/>
        <v>70.138888888888886</v>
      </c>
      <c r="U29" s="183">
        <f t="shared" si="13"/>
        <v>-129</v>
      </c>
      <c r="V29" s="182">
        <f t="shared" si="14"/>
        <v>49.8</v>
      </c>
      <c r="W29" s="182">
        <f t="shared" si="14"/>
        <v>38.200000000000003</v>
      </c>
      <c r="X29" s="182">
        <f t="shared" si="15"/>
        <v>-11.599999999999994</v>
      </c>
      <c r="Y29" s="152">
        <v>162</v>
      </c>
      <c r="Z29" s="156">
        <v>155</v>
      </c>
      <c r="AA29" s="182">
        <f t="shared" si="34"/>
        <v>95.679012345679013</v>
      </c>
      <c r="AB29" s="183">
        <f t="shared" si="35"/>
        <v>-7</v>
      </c>
      <c r="AC29" s="152">
        <v>4918</v>
      </c>
      <c r="AD29" s="152">
        <v>3369</v>
      </c>
      <c r="AE29" s="92">
        <f t="shared" si="36"/>
        <v>68.503456689711257</v>
      </c>
      <c r="AF29" s="91">
        <f t="shared" si="37"/>
        <v>-1549</v>
      </c>
      <c r="AG29" s="152">
        <v>1221</v>
      </c>
      <c r="AH29" s="152">
        <v>1318</v>
      </c>
      <c r="AI29" s="92">
        <f t="shared" si="38"/>
        <v>107.94430794430794</v>
      </c>
      <c r="AJ29" s="91">
        <f t="shared" si="20"/>
        <v>97</v>
      </c>
      <c r="AK29" s="152">
        <v>2805</v>
      </c>
      <c r="AL29" s="153">
        <v>1562</v>
      </c>
      <c r="AM29" s="92">
        <f t="shared" si="39"/>
        <v>55.686274509803923</v>
      </c>
      <c r="AN29" s="91">
        <f t="shared" si="40"/>
        <v>-1243</v>
      </c>
      <c r="AO29" s="152">
        <v>61</v>
      </c>
      <c r="AP29" s="152">
        <v>71</v>
      </c>
      <c r="AQ29" s="92">
        <f t="shared" si="41"/>
        <v>116.39344262295081</v>
      </c>
      <c r="AR29" s="91">
        <f t="shared" si="42"/>
        <v>10</v>
      </c>
      <c r="AS29" s="157">
        <v>338</v>
      </c>
      <c r="AT29" s="157">
        <v>363</v>
      </c>
      <c r="AU29" s="92">
        <f t="shared" si="43"/>
        <v>107.39644970414201</v>
      </c>
      <c r="AV29" s="91">
        <f t="shared" si="44"/>
        <v>25</v>
      </c>
      <c r="AW29" s="158">
        <v>2145</v>
      </c>
      <c r="AX29" s="152">
        <v>2400</v>
      </c>
      <c r="AY29" s="92">
        <f t="shared" si="45"/>
        <v>111.88811188811189</v>
      </c>
      <c r="AZ29" s="91">
        <f t="shared" si="46"/>
        <v>255</v>
      </c>
      <c r="BA29" s="201">
        <v>1572</v>
      </c>
      <c r="BB29" s="201">
        <v>1727</v>
      </c>
      <c r="BC29" s="206">
        <f t="shared" si="26"/>
        <v>109.86005089058524</v>
      </c>
      <c r="BD29" s="183">
        <f t="shared" si="27"/>
        <v>155</v>
      </c>
      <c r="BE29" s="152">
        <v>387</v>
      </c>
      <c r="BF29" s="152">
        <v>396</v>
      </c>
      <c r="BG29" s="92">
        <f t="shared" si="47"/>
        <v>102.32558139534885</v>
      </c>
      <c r="BH29" s="91">
        <f t="shared" si="48"/>
        <v>9</v>
      </c>
      <c r="BI29" s="152">
        <v>332</v>
      </c>
      <c r="BJ29" s="152">
        <v>356</v>
      </c>
      <c r="BK29" s="92">
        <f t="shared" si="49"/>
        <v>107.22891566265061</v>
      </c>
      <c r="BL29" s="91">
        <f t="shared" si="50"/>
        <v>24</v>
      </c>
      <c r="BM29" s="153">
        <v>4950.2369668246447</v>
      </c>
      <c r="BN29" s="152">
        <v>6378.0254777070068</v>
      </c>
      <c r="BO29" s="92">
        <f t="shared" si="51"/>
        <v>128.80000000000001</v>
      </c>
      <c r="BP29" s="201">
        <v>284</v>
      </c>
      <c r="BQ29" s="201">
        <v>288</v>
      </c>
      <c r="BR29" s="182">
        <f t="shared" si="52"/>
        <v>101.4</v>
      </c>
      <c r="BS29" s="183">
        <f t="shared" si="53"/>
        <v>4</v>
      </c>
      <c r="BT29" s="201">
        <v>6923.02</v>
      </c>
      <c r="BU29" s="201">
        <v>6754</v>
      </c>
      <c r="BV29" s="201">
        <v>8341.7900000000009</v>
      </c>
      <c r="BW29" s="182">
        <f t="shared" si="54"/>
        <v>123.5</v>
      </c>
      <c r="BX29" s="183">
        <f t="shared" si="55"/>
        <v>1587.7900000000009</v>
      </c>
    </row>
    <row r="30" spans="1:76" s="69" customFormat="1" ht="18" customHeight="1" x14ac:dyDescent="0.3">
      <c r="A30" s="94" t="s">
        <v>47</v>
      </c>
      <c r="B30" s="201">
        <v>4330</v>
      </c>
      <c r="C30" s="201">
        <v>4232</v>
      </c>
      <c r="D30" s="182">
        <f t="shared" si="0"/>
        <v>97.736720554272523</v>
      </c>
      <c r="E30" s="183">
        <f t="shared" si="1"/>
        <v>-98</v>
      </c>
      <c r="F30" s="152">
        <v>2218</v>
      </c>
      <c r="G30" s="153">
        <v>1964</v>
      </c>
      <c r="H30" s="182">
        <f t="shared" si="56"/>
        <v>88.548241659152396</v>
      </c>
      <c r="I30" s="183">
        <f t="shared" si="57"/>
        <v>-254</v>
      </c>
      <c r="J30" s="220">
        <v>1436</v>
      </c>
      <c r="K30" s="221">
        <v>1341</v>
      </c>
      <c r="L30" s="182">
        <f t="shared" si="5"/>
        <v>93.384401114206128</v>
      </c>
      <c r="M30" s="183">
        <f t="shared" si="6"/>
        <v>-95</v>
      </c>
      <c r="N30" s="152">
        <v>2303</v>
      </c>
      <c r="O30" s="152">
        <v>2146</v>
      </c>
      <c r="P30" s="182">
        <f t="shared" si="9"/>
        <v>93.182805036908377</v>
      </c>
      <c r="Q30" s="183">
        <f t="shared" si="10"/>
        <v>-157</v>
      </c>
      <c r="R30" s="156">
        <v>1465</v>
      </c>
      <c r="S30" s="152">
        <v>1537</v>
      </c>
      <c r="T30" s="182">
        <f t="shared" si="12"/>
        <v>104.91467576791808</v>
      </c>
      <c r="U30" s="183">
        <f t="shared" si="13"/>
        <v>72</v>
      </c>
      <c r="V30" s="182">
        <f t="shared" si="14"/>
        <v>63.6</v>
      </c>
      <c r="W30" s="182">
        <f t="shared" si="14"/>
        <v>71.599999999999994</v>
      </c>
      <c r="X30" s="182">
        <f t="shared" si="15"/>
        <v>7.9999999999999929</v>
      </c>
      <c r="Y30" s="152">
        <v>185</v>
      </c>
      <c r="Z30" s="156">
        <v>168</v>
      </c>
      <c r="AA30" s="182">
        <f t="shared" si="34"/>
        <v>90.810810810810821</v>
      </c>
      <c r="AB30" s="183">
        <f t="shared" si="35"/>
        <v>-17</v>
      </c>
      <c r="AC30" s="152">
        <v>7900</v>
      </c>
      <c r="AD30" s="152">
        <v>8725</v>
      </c>
      <c r="AE30" s="92">
        <f t="shared" si="36"/>
        <v>110.44303797468353</v>
      </c>
      <c r="AF30" s="91">
        <f t="shared" si="37"/>
        <v>825</v>
      </c>
      <c r="AG30" s="152">
        <v>2089</v>
      </c>
      <c r="AH30" s="152">
        <v>1841</v>
      </c>
      <c r="AI30" s="92">
        <f t="shared" si="38"/>
        <v>88.128291048348501</v>
      </c>
      <c r="AJ30" s="91">
        <f t="shared" si="20"/>
        <v>-248</v>
      </c>
      <c r="AK30" s="152">
        <v>3407</v>
      </c>
      <c r="AL30" s="153">
        <v>3918</v>
      </c>
      <c r="AM30" s="92">
        <f t="shared" si="39"/>
        <v>114.99853243322571</v>
      </c>
      <c r="AN30" s="91">
        <f t="shared" si="40"/>
        <v>511</v>
      </c>
      <c r="AO30" s="152">
        <v>339</v>
      </c>
      <c r="AP30" s="152">
        <v>340</v>
      </c>
      <c r="AQ30" s="92">
        <f t="shared" si="41"/>
        <v>100.29498525073745</v>
      </c>
      <c r="AR30" s="91">
        <f t="shared" si="42"/>
        <v>1</v>
      </c>
      <c r="AS30" s="157">
        <v>449</v>
      </c>
      <c r="AT30" s="157">
        <v>576</v>
      </c>
      <c r="AU30" s="92">
        <f t="shared" si="43"/>
        <v>128.28507795100222</v>
      </c>
      <c r="AV30" s="91">
        <f t="shared" si="44"/>
        <v>127</v>
      </c>
      <c r="AW30" s="158">
        <v>3057</v>
      </c>
      <c r="AX30" s="152">
        <v>3510</v>
      </c>
      <c r="AY30" s="92">
        <f t="shared" si="45"/>
        <v>114.81844946025515</v>
      </c>
      <c r="AZ30" s="91">
        <f t="shared" si="46"/>
        <v>453</v>
      </c>
      <c r="BA30" s="201">
        <v>911</v>
      </c>
      <c r="BB30" s="201">
        <v>1199</v>
      </c>
      <c r="BC30" s="206">
        <f t="shared" si="26"/>
        <v>131.61361141602634</v>
      </c>
      <c r="BD30" s="183">
        <f t="shared" si="27"/>
        <v>288</v>
      </c>
      <c r="BE30" s="152">
        <v>623</v>
      </c>
      <c r="BF30" s="152">
        <v>701</v>
      </c>
      <c r="BG30" s="92">
        <f t="shared" si="47"/>
        <v>112.52006420545746</v>
      </c>
      <c r="BH30" s="91">
        <f t="shared" si="48"/>
        <v>78</v>
      </c>
      <c r="BI30" s="152">
        <v>534</v>
      </c>
      <c r="BJ30" s="152">
        <v>594</v>
      </c>
      <c r="BK30" s="92">
        <f t="shared" si="49"/>
        <v>111.23595505617978</v>
      </c>
      <c r="BL30" s="91">
        <f t="shared" si="50"/>
        <v>60</v>
      </c>
      <c r="BM30" s="153">
        <v>4655.8762886597942</v>
      </c>
      <c r="BN30" s="152">
        <v>5766.8</v>
      </c>
      <c r="BO30" s="92">
        <f t="shared" si="51"/>
        <v>123.9</v>
      </c>
      <c r="BP30" s="201">
        <v>540</v>
      </c>
      <c r="BQ30" s="201">
        <v>552</v>
      </c>
      <c r="BR30" s="182">
        <f t="shared" si="52"/>
        <v>102.2</v>
      </c>
      <c r="BS30" s="183">
        <f t="shared" si="53"/>
        <v>12</v>
      </c>
      <c r="BT30" s="201">
        <v>7940.95</v>
      </c>
      <c r="BU30" s="201">
        <v>7577.31</v>
      </c>
      <c r="BV30" s="201">
        <v>9044.2999999999993</v>
      </c>
      <c r="BW30" s="182">
        <f t="shared" si="54"/>
        <v>119.4</v>
      </c>
      <c r="BX30" s="183">
        <f t="shared" si="55"/>
        <v>1466.9899999999989</v>
      </c>
    </row>
    <row r="31" spans="1:76" s="71" customFormat="1" ht="18" customHeight="1" x14ac:dyDescent="0.3">
      <c r="A31" s="94" t="s">
        <v>109</v>
      </c>
      <c r="B31" s="201">
        <v>2497</v>
      </c>
      <c r="C31" s="201">
        <v>2431</v>
      </c>
      <c r="D31" s="182">
        <f t="shared" si="0"/>
        <v>97.356828193832598</v>
      </c>
      <c r="E31" s="183">
        <f t="shared" si="1"/>
        <v>-66</v>
      </c>
      <c r="F31" s="152">
        <v>1948</v>
      </c>
      <c r="G31" s="153">
        <v>1831</v>
      </c>
      <c r="H31" s="182">
        <f t="shared" si="56"/>
        <v>93.993839835728949</v>
      </c>
      <c r="I31" s="183">
        <f t="shared" si="57"/>
        <v>-117</v>
      </c>
      <c r="J31" s="220">
        <v>1346</v>
      </c>
      <c r="K31" s="221">
        <v>1312</v>
      </c>
      <c r="L31" s="182">
        <f t="shared" si="5"/>
        <v>97.473997028231793</v>
      </c>
      <c r="M31" s="183">
        <f t="shared" si="6"/>
        <v>-34</v>
      </c>
      <c r="N31" s="152">
        <v>1066</v>
      </c>
      <c r="O31" s="152">
        <v>1074</v>
      </c>
      <c r="P31" s="182">
        <f t="shared" si="9"/>
        <v>100.75046904315197</v>
      </c>
      <c r="Q31" s="183">
        <f t="shared" si="10"/>
        <v>8</v>
      </c>
      <c r="R31" s="156">
        <v>303</v>
      </c>
      <c r="S31" s="152">
        <v>338</v>
      </c>
      <c r="T31" s="182">
        <f t="shared" si="12"/>
        <v>111.55115511551155</v>
      </c>
      <c r="U31" s="183">
        <f t="shared" si="13"/>
        <v>35</v>
      </c>
      <c r="V31" s="182">
        <f t="shared" si="14"/>
        <v>28.4</v>
      </c>
      <c r="W31" s="182">
        <f t="shared" si="14"/>
        <v>31.5</v>
      </c>
      <c r="X31" s="182">
        <f t="shared" si="15"/>
        <v>3.1000000000000014</v>
      </c>
      <c r="Y31" s="152">
        <v>311</v>
      </c>
      <c r="Z31" s="156">
        <v>230</v>
      </c>
      <c r="AA31" s="182">
        <f t="shared" si="34"/>
        <v>73.954983922829584</v>
      </c>
      <c r="AB31" s="183">
        <f t="shared" si="35"/>
        <v>-81</v>
      </c>
      <c r="AC31" s="152">
        <v>6055</v>
      </c>
      <c r="AD31" s="152">
        <v>4833</v>
      </c>
      <c r="AE31" s="92">
        <f t="shared" si="36"/>
        <v>79.818331957060281</v>
      </c>
      <c r="AF31" s="91">
        <f t="shared" si="37"/>
        <v>-1222</v>
      </c>
      <c r="AG31" s="152">
        <v>1838</v>
      </c>
      <c r="AH31" s="152">
        <v>1714</v>
      </c>
      <c r="AI31" s="92">
        <f t="shared" si="38"/>
        <v>93.253536452665941</v>
      </c>
      <c r="AJ31" s="91">
        <f t="shared" si="20"/>
        <v>-124</v>
      </c>
      <c r="AK31" s="152">
        <v>2223</v>
      </c>
      <c r="AL31" s="153">
        <v>1808</v>
      </c>
      <c r="AM31" s="92">
        <f t="shared" si="39"/>
        <v>81.331533963112918</v>
      </c>
      <c r="AN31" s="91">
        <f t="shared" si="40"/>
        <v>-415</v>
      </c>
      <c r="AO31" s="152">
        <v>460</v>
      </c>
      <c r="AP31" s="152">
        <v>176</v>
      </c>
      <c r="AQ31" s="92">
        <f t="shared" si="41"/>
        <v>38.260869565217391</v>
      </c>
      <c r="AR31" s="91">
        <f t="shared" si="42"/>
        <v>-284</v>
      </c>
      <c r="AS31" s="157">
        <v>340</v>
      </c>
      <c r="AT31" s="157">
        <v>387</v>
      </c>
      <c r="AU31" s="92">
        <f t="shared" si="43"/>
        <v>113.8235294117647</v>
      </c>
      <c r="AV31" s="91">
        <f t="shared" si="44"/>
        <v>47</v>
      </c>
      <c r="AW31" s="158">
        <v>1972</v>
      </c>
      <c r="AX31" s="152">
        <v>2635</v>
      </c>
      <c r="AY31" s="92">
        <f t="shared" si="45"/>
        <v>133.62068965517241</v>
      </c>
      <c r="AZ31" s="91">
        <f t="shared" si="46"/>
        <v>663</v>
      </c>
      <c r="BA31" s="201">
        <v>597</v>
      </c>
      <c r="BB31" s="201">
        <v>718</v>
      </c>
      <c r="BC31" s="206">
        <f t="shared" si="26"/>
        <v>120.2680067001675</v>
      </c>
      <c r="BD31" s="183">
        <f t="shared" si="27"/>
        <v>121</v>
      </c>
      <c r="BE31" s="152">
        <v>519</v>
      </c>
      <c r="BF31" s="152">
        <v>513</v>
      </c>
      <c r="BG31" s="92">
        <f t="shared" si="47"/>
        <v>98.843930635838149</v>
      </c>
      <c r="BH31" s="91">
        <f t="shared" si="48"/>
        <v>-6</v>
      </c>
      <c r="BI31" s="152">
        <v>424</v>
      </c>
      <c r="BJ31" s="152">
        <v>445</v>
      </c>
      <c r="BK31" s="92">
        <f t="shared" si="49"/>
        <v>104.95283018867924</v>
      </c>
      <c r="BL31" s="91">
        <f t="shared" si="50"/>
        <v>21</v>
      </c>
      <c r="BM31" s="153">
        <v>3582.2878228782288</v>
      </c>
      <c r="BN31" s="152">
        <v>4663.7426900584796</v>
      </c>
      <c r="BO31" s="92">
        <f t="shared" si="51"/>
        <v>130.19999999999999</v>
      </c>
      <c r="BP31" s="201">
        <v>124</v>
      </c>
      <c r="BQ31" s="201">
        <v>138</v>
      </c>
      <c r="BR31" s="182">
        <f t="shared" si="52"/>
        <v>111.3</v>
      </c>
      <c r="BS31" s="183">
        <f t="shared" si="53"/>
        <v>14</v>
      </c>
      <c r="BT31" s="201">
        <v>5903.19</v>
      </c>
      <c r="BU31" s="201">
        <v>6212.04</v>
      </c>
      <c r="BV31" s="201">
        <v>7155.48</v>
      </c>
      <c r="BW31" s="182">
        <f t="shared" si="54"/>
        <v>115.2</v>
      </c>
      <c r="BX31" s="183">
        <f t="shared" si="55"/>
        <v>943.4399999999996</v>
      </c>
    </row>
    <row r="32" spans="1:76" s="69" customFormat="1" ht="18" customHeight="1" x14ac:dyDescent="0.3">
      <c r="A32" s="97" t="s">
        <v>48</v>
      </c>
      <c r="B32" s="201">
        <v>3592</v>
      </c>
      <c r="C32" s="201">
        <v>3579</v>
      </c>
      <c r="D32" s="182">
        <f t="shared" si="0"/>
        <v>99.638084632516694</v>
      </c>
      <c r="E32" s="183">
        <f t="shared" si="1"/>
        <v>-13</v>
      </c>
      <c r="F32" s="152">
        <v>1645</v>
      </c>
      <c r="G32" s="153">
        <v>1522</v>
      </c>
      <c r="H32" s="182">
        <f t="shared" si="56"/>
        <v>92.522796352583597</v>
      </c>
      <c r="I32" s="183">
        <f t="shared" si="57"/>
        <v>-123</v>
      </c>
      <c r="J32" s="220">
        <v>1166</v>
      </c>
      <c r="K32" s="221">
        <v>1002</v>
      </c>
      <c r="L32" s="182">
        <f t="shared" si="5"/>
        <v>85.934819897084054</v>
      </c>
      <c r="M32" s="183">
        <f t="shared" si="6"/>
        <v>-164</v>
      </c>
      <c r="N32" s="152">
        <v>799</v>
      </c>
      <c r="O32" s="152">
        <v>1420</v>
      </c>
      <c r="P32" s="182">
        <f t="shared" si="9"/>
        <v>177.72215269086357</v>
      </c>
      <c r="Q32" s="183">
        <f t="shared" si="10"/>
        <v>621</v>
      </c>
      <c r="R32" s="156">
        <v>271</v>
      </c>
      <c r="S32" s="152">
        <v>885</v>
      </c>
      <c r="T32" s="182">
        <f t="shared" si="12"/>
        <v>326.56826568265683</v>
      </c>
      <c r="U32" s="183">
        <f t="shared" si="13"/>
        <v>614</v>
      </c>
      <c r="V32" s="182">
        <f t="shared" si="14"/>
        <v>33.9</v>
      </c>
      <c r="W32" s="182">
        <f t="shared" si="14"/>
        <v>62.3</v>
      </c>
      <c r="X32" s="182">
        <f t="shared" si="15"/>
        <v>28.4</v>
      </c>
      <c r="Y32" s="152">
        <v>204</v>
      </c>
      <c r="Z32" s="156">
        <v>201</v>
      </c>
      <c r="AA32" s="182">
        <f t="shared" si="34"/>
        <v>98.529411764705884</v>
      </c>
      <c r="AB32" s="183">
        <f t="shared" si="35"/>
        <v>-3</v>
      </c>
      <c r="AC32" s="152">
        <v>5494</v>
      </c>
      <c r="AD32" s="152">
        <v>4854</v>
      </c>
      <c r="AE32" s="92">
        <f t="shared" si="36"/>
        <v>88.350928285402247</v>
      </c>
      <c r="AF32" s="91">
        <f t="shared" si="37"/>
        <v>-640</v>
      </c>
      <c r="AG32" s="152">
        <v>1474</v>
      </c>
      <c r="AH32" s="152">
        <v>1225</v>
      </c>
      <c r="AI32" s="92">
        <f t="shared" si="38"/>
        <v>83.10719131614654</v>
      </c>
      <c r="AJ32" s="91">
        <f t="shared" si="20"/>
        <v>-249</v>
      </c>
      <c r="AK32" s="152">
        <v>2216</v>
      </c>
      <c r="AL32" s="153">
        <v>1991</v>
      </c>
      <c r="AM32" s="92">
        <f t="shared" si="39"/>
        <v>89.846570397111918</v>
      </c>
      <c r="AN32" s="91">
        <f t="shared" si="40"/>
        <v>-225</v>
      </c>
      <c r="AO32" s="152">
        <v>328</v>
      </c>
      <c r="AP32" s="152">
        <v>283</v>
      </c>
      <c r="AQ32" s="92">
        <f t="shared" si="41"/>
        <v>86.280487804878049</v>
      </c>
      <c r="AR32" s="91">
        <f t="shared" si="42"/>
        <v>-45</v>
      </c>
      <c r="AS32" s="157">
        <v>373</v>
      </c>
      <c r="AT32" s="157">
        <v>392</v>
      </c>
      <c r="AU32" s="92">
        <f t="shared" si="43"/>
        <v>105.09383378016086</v>
      </c>
      <c r="AV32" s="91">
        <f t="shared" si="44"/>
        <v>19</v>
      </c>
      <c r="AW32" s="158">
        <v>1103</v>
      </c>
      <c r="AX32" s="152">
        <v>1505</v>
      </c>
      <c r="AY32" s="92">
        <f t="shared" si="45"/>
        <v>136.44605621033546</v>
      </c>
      <c r="AZ32" s="91">
        <f t="shared" si="46"/>
        <v>402</v>
      </c>
      <c r="BA32" s="201">
        <v>1647</v>
      </c>
      <c r="BB32" s="201">
        <v>1404</v>
      </c>
      <c r="BC32" s="206">
        <f t="shared" si="26"/>
        <v>85.245901639344254</v>
      </c>
      <c r="BD32" s="183">
        <f t="shared" si="27"/>
        <v>-243</v>
      </c>
      <c r="BE32" s="152">
        <v>520</v>
      </c>
      <c r="BF32" s="152">
        <v>460</v>
      </c>
      <c r="BG32" s="92">
        <f t="shared" si="47"/>
        <v>88.461538461538453</v>
      </c>
      <c r="BH32" s="91">
        <f t="shared" si="48"/>
        <v>-60</v>
      </c>
      <c r="BI32" s="152">
        <v>413</v>
      </c>
      <c r="BJ32" s="152">
        <v>401</v>
      </c>
      <c r="BK32" s="92">
        <f t="shared" si="49"/>
        <v>97.094430992736079</v>
      </c>
      <c r="BL32" s="91">
        <f t="shared" si="50"/>
        <v>-12</v>
      </c>
      <c r="BM32" s="153">
        <v>4940.9836065573772</v>
      </c>
      <c r="BN32" s="152">
        <v>6062.7737226277368</v>
      </c>
      <c r="BO32" s="92">
        <f t="shared" si="51"/>
        <v>122.7</v>
      </c>
      <c r="BP32" s="201">
        <v>248</v>
      </c>
      <c r="BQ32" s="201">
        <v>305</v>
      </c>
      <c r="BR32" s="182">
        <f t="shared" si="52"/>
        <v>123</v>
      </c>
      <c r="BS32" s="183">
        <f t="shared" si="53"/>
        <v>57</v>
      </c>
      <c r="BT32" s="201">
        <v>6118.36</v>
      </c>
      <c r="BU32" s="201">
        <v>6326.33</v>
      </c>
      <c r="BV32" s="201">
        <v>7372.37</v>
      </c>
      <c r="BW32" s="182">
        <f t="shared" si="54"/>
        <v>116.5</v>
      </c>
      <c r="BX32" s="183">
        <f t="shared" si="55"/>
        <v>1046.04</v>
      </c>
    </row>
    <row r="33" spans="1:76" s="69" customFormat="1" ht="18" customHeight="1" x14ac:dyDescent="0.3">
      <c r="A33" s="94" t="s">
        <v>110</v>
      </c>
      <c r="B33" s="201">
        <v>1231</v>
      </c>
      <c r="C33" s="201">
        <v>1427</v>
      </c>
      <c r="D33" s="182">
        <f t="shared" si="0"/>
        <v>115.92201462225833</v>
      </c>
      <c r="E33" s="183">
        <f t="shared" si="1"/>
        <v>196</v>
      </c>
      <c r="F33" s="152">
        <v>860</v>
      </c>
      <c r="G33" s="153">
        <v>1045</v>
      </c>
      <c r="H33" s="182">
        <f t="shared" si="56"/>
        <v>121.51162790697674</v>
      </c>
      <c r="I33" s="183">
        <f t="shared" si="57"/>
        <v>185</v>
      </c>
      <c r="J33" s="220">
        <v>681</v>
      </c>
      <c r="K33" s="221">
        <v>895</v>
      </c>
      <c r="L33" s="182">
        <f t="shared" si="5"/>
        <v>131.42437591776797</v>
      </c>
      <c r="M33" s="183">
        <f t="shared" si="6"/>
        <v>214</v>
      </c>
      <c r="N33" s="152">
        <v>824</v>
      </c>
      <c r="O33" s="152">
        <v>767</v>
      </c>
      <c r="P33" s="182">
        <f t="shared" si="9"/>
        <v>93.082524271844662</v>
      </c>
      <c r="Q33" s="183">
        <f t="shared" si="10"/>
        <v>-57</v>
      </c>
      <c r="R33" s="156">
        <v>296</v>
      </c>
      <c r="S33" s="152">
        <v>298</v>
      </c>
      <c r="T33" s="182">
        <f t="shared" si="12"/>
        <v>100.67567567567568</v>
      </c>
      <c r="U33" s="183">
        <f t="shared" si="13"/>
        <v>2</v>
      </c>
      <c r="V33" s="182">
        <f t="shared" si="14"/>
        <v>35.9</v>
      </c>
      <c r="W33" s="182">
        <f t="shared" si="14"/>
        <v>38.9</v>
      </c>
      <c r="X33" s="182">
        <f t="shared" si="15"/>
        <v>3</v>
      </c>
      <c r="Y33" s="152">
        <v>102</v>
      </c>
      <c r="Z33" s="156">
        <v>83</v>
      </c>
      <c r="AA33" s="182">
        <f t="shared" si="34"/>
        <v>81.372549019607845</v>
      </c>
      <c r="AB33" s="183">
        <f t="shared" si="35"/>
        <v>-19</v>
      </c>
      <c r="AC33" s="152">
        <v>3409</v>
      </c>
      <c r="AD33" s="152">
        <v>4159</v>
      </c>
      <c r="AE33" s="92">
        <f t="shared" si="36"/>
        <v>122.00058668231154</v>
      </c>
      <c r="AF33" s="91">
        <f t="shared" si="37"/>
        <v>750</v>
      </c>
      <c r="AG33" s="152">
        <v>817</v>
      </c>
      <c r="AH33" s="152">
        <v>1029</v>
      </c>
      <c r="AI33" s="92">
        <f t="shared" si="38"/>
        <v>125.94859241126071</v>
      </c>
      <c r="AJ33" s="91">
        <f t="shared" si="20"/>
        <v>212</v>
      </c>
      <c r="AK33" s="152">
        <v>1694</v>
      </c>
      <c r="AL33" s="153">
        <v>1857</v>
      </c>
      <c r="AM33" s="92">
        <f t="shared" si="39"/>
        <v>109.62219598583236</v>
      </c>
      <c r="AN33" s="91">
        <f t="shared" si="40"/>
        <v>163</v>
      </c>
      <c r="AO33" s="152">
        <v>168</v>
      </c>
      <c r="AP33" s="152">
        <v>169</v>
      </c>
      <c r="AQ33" s="92">
        <f t="shared" si="41"/>
        <v>100.59523809523809</v>
      </c>
      <c r="AR33" s="91">
        <f t="shared" si="42"/>
        <v>1</v>
      </c>
      <c r="AS33" s="157">
        <v>170</v>
      </c>
      <c r="AT33" s="157">
        <v>170</v>
      </c>
      <c r="AU33" s="92">
        <f t="shared" si="43"/>
        <v>100</v>
      </c>
      <c r="AV33" s="91">
        <f t="shared" si="44"/>
        <v>0</v>
      </c>
      <c r="AW33" s="158">
        <v>1243</v>
      </c>
      <c r="AX33" s="152">
        <v>1288</v>
      </c>
      <c r="AY33" s="92">
        <f t="shared" si="45"/>
        <v>103.62027353177797</v>
      </c>
      <c r="AZ33" s="91">
        <f t="shared" si="46"/>
        <v>45</v>
      </c>
      <c r="BA33" s="201">
        <v>167</v>
      </c>
      <c r="BB33" s="201">
        <v>371</v>
      </c>
      <c r="BC33" s="206">
        <f t="shared" si="26"/>
        <v>222.15568862275447</v>
      </c>
      <c r="BD33" s="183">
        <f t="shared" si="27"/>
        <v>204</v>
      </c>
      <c r="BE33" s="152">
        <v>150</v>
      </c>
      <c r="BF33" s="152">
        <v>341</v>
      </c>
      <c r="BG33" s="92">
        <f t="shared" si="47"/>
        <v>227.33333333333334</v>
      </c>
      <c r="BH33" s="91">
        <f t="shared" si="48"/>
        <v>191</v>
      </c>
      <c r="BI33" s="152">
        <v>128</v>
      </c>
      <c r="BJ33" s="152">
        <v>296</v>
      </c>
      <c r="BK33" s="92">
        <f t="shared" si="49"/>
        <v>231.25</v>
      </c>
      <c r="BL33" s="91">
        <f t="shared" si="50"/>
        <v>168</v>
      </c>
      <c r="BM33" s="153">
        <v>4183.333333333333</v>
      </c>
      <c r="BN33" s="152">
        <v>5772.0472440944886</v>
      </c>
      <c r="BO33" s="92">
        <f t="shared" si="51"/>
        <v>138</v>
      </c>
      <c r="BP33" s="201">
        <v>133</v>
      </c>
      <c r="BQ33" s="201">
        <v>137</v>
      </c>
      <c r="BR33" s="182">
        <f t="shared" si="52"/>
        <v>103</v>
      </c>
      <c r="BS33" s="183">
        <f t="shared" si="53"/>
        <v>4</v>
      </c>
      <c r="BT33" s="201">
        <v>5368.54</v>
      </c>
      <c r="BU33" s="201">
        <v>5488.06</v>
      </c>
      <c r="BV33" s="201">
        <v>6262.21</v>
      </c>
      <c r="BW33" s="182">
        <f t="shared" si="54"/>
        <v>114.1</v>
      </c>
      <c r="BX33" s="183">
        <f t="shared" si="55"/>
        <v>774.14999999999964</v>
      </c>
    </row>
    <row r="34" spans="1:76" s="69" customFormat="1" ht="16.8" customHeight="1" x14ac:dyDescent="0.3">
      <c r="A34" s="94" t="s">
        <v>194</v>
      </c>
      <c r="B34" s="201">
        <v>3586</v>
      </c>
      <c r="C34" s="201">
        <v>3644</v>
      </c>
      <c r="D34" s="182">
        <f t="shared" si="0"/>
        <v>101.61740100390406</v>
      </c>
      <c r="E34" s="183">
        <f t="shared" si="1"/>
        <v>58</v>
      </c>
      <c r="F34" s="152">
        <v>2182</v>
      </c>
      <c r="G34" s="153">
        <v>1910</v>
      </c>
      <c r="H34" s="182">
        <f t="shared" si="56"/>
        <v>87.53437213565536</v>
      </c>
      <c r="I34" s="183">
        <f t="shared" si="57"/>
        <v>-272</v>
      </c>
      <c r="J34" s="220">
        <v>1372</v>
      </c>
      <c r="K34" s="221">
        <v>1138</v>
      </c>
      <c r="L34" s="182">
        <f t="shared" si="5"/>
        <v>82.944606413994165</v>
      </c>
      <c r="M34" s="183">
        <f t="shared" si="6"/>
        <v>-234</v>
      </c>
      <c r="N34" s="152">
        <v>1475</v>
      </c>
      <c r="O34" s="152">
        <v>1633</v>
      </c>
      <c r="P34" s="182">
        <f t="shared" si="9"/>
        <v>110.71186440677967</v>
      </c>
      <c r="Q34" s="183">
        <f t="shared" si="10"/>
        <v>158</v>
      </c>
      <c r="R34" s="156">
        <v>737</v>
      </c>
      <c r="S34" s="152">
        <v>947</v>
      </c>
      <c r="T34" s="182">
        <f t="shared" si="12"/>
        <v>128.49389416553595</v>
      </c>
      <c r="U34" s="183">
        <f t="shared" si="13"/>
        <v>210</v>
      </c>
      <c r="V34" s="182">
        <f t="shared" si="14"/>
        <v>50</v>
      </c>
      <c r="W34" s="182">
        <f t="shared" si="14"/>
        <v>58</v>
      </c>
      <c r="X34" s="182">
        <f t="shared" si="15"/>
        <v>8</v>
      </c>
      <c r="Y34" s="152">
        <v>260</v>
      </c>
      <c r="Z34" s="156">
        <v>219</v>
      </c>
      <c r="AA34" s="182">
        <f t="shared" si="34"/>
        <v>84.230769230769226</v>
      </c>
      <c r="AB34" s="183">
        <f t="shared" si="35"/>
        <v>-41</v>
      </c>
      <c r="AC34" s="152">
        <v>8683</v>
      </c>
      <c r="AD34" s="152">
        <v>6134</v>
      </c>
      <c r="AE34" s="92">
        <f t="shared" si="36"/>
        <v>70.643786709662564</v>
      </c>
      <c r="AF34" s="91">
        <f t="shared" si="37"/>
        <v>-2549</v>
      </c>
      <c r="AG34" s="152">
        <v>2128</v>
      </c>
      <c r="AH34" s="152">
        <v>1854</v>
      </c>
      <c r="AI34" s="92">
        <f t="shared" si="38"/>
        <v>87.124060150375939</v>
      </c>
      <c r="AJ34" s="91">
        <f t="shared" si="20"/>
        <v>-274</v>
      </c>
      <c r="AK34" s="152">
        <v>3480</v>
      </c>
      <c r="AL34" s="153">
        <v>2157</v>
      </c>
      <c r="AM34" s="92">
        <f t="shared" si="39"/>
        <v>61.982758620689658</v>
      </c>
      <c r="AN34" s="91">
        <f t="shared" si="40"/>
        <v>-1323</v>
      </c>
      <c r="AO34" s="152">
        <v>552</v>
      </c>
      <c r="AP34" s="152">
        <v>572</v>
      </c>
      <c r="AQ34" s="92">
        <f t="shared" si="41"/>
        <v>103.62318840579709</v>
      </c>
      <c r="AR34" s="91">
        <f t="shared" si="42"/>
        <v>20</v>
      </c>
      <c r="AS34" s="157">
        <v>322</v>
      </c>
      <c r="AT34" s="157">
        <v>329</v>
      </c>
      <c r="AU34" s="92">
        <f t="shared" si="43"/>
        <v>102.17391304347827</v>
      </c>
      <c r="AV34" s="91">
        <f t="shared" si="44"/>
        <v>7</v>
      </c>
      <c r="AW34" s="158">
        <v>2006</v>
      </c>
      <c r="AX34" s="152">
        <v>2297</v>
      </c>
      <c r="AY34" s="92">
        <f t="shared" si="45"/>
        <v>114.50648055832502</v>
      </c>
      <c r="AZ34" s="91">
        <f t="shared" si="46"/>
        <v>291</v>
      </c>
      <c r="BA34" s="201">
        <v>1404</v>
      </c>
      <c r="BB34" s="201">
        <v>1468</v>
      </c>
      <c r="BC34" s="206">
        <f t="shared" si="26"/>
        <v>104.55840455840455</v>
      </c>
      <c r="BD34" s="183">
        <f t="shared" si="27"/>
        <v>64</v>
      </c>
      <c r="BE34" s="152">
        <v>772</v>
      </c>
      <c r="BF34" s="152">
        <v>609</v>
      </c>
      <c r="BG34" s="92">
        <f t="shared" si="47"/>
        <v>78.886010362694307</v>
      </c>
      <c r="BH34" s="91">
        <f t="shared" si="48"/>
        <v>-163</v>
      </c>
      <c r="BI34" s="152">
        <v>637</v>
      </c>
      <c r="BJ34" s="152">
        <v>538</v>
      </c>
      <c r="BK34" s="92">
        <f t="shared" si="49"/>
        <v>84.458398744113026</v>
      </c>
      <c r="BL34" s="91">
        <f t="shared" si="50"/>
        <v>-99</v>
      </c>
      <c r="BM34" s="153">
        <v>3162.2589531680442</v>
      </c>
      <c r="BN34" s="152">
        <v>3901.0443864229765</v>
      </c>
      <c r="BO34" s="92">
        <f t="shared" si="51"/>
        <v>123.4</v>
      </c>
      <c r="BP34" s="201">
        <v>152</v>
      </c>
      <c r="BQ34" s="201">
        <v>155</v>
      </c>
      <c r="BR34" s="182">
        <f t="shared" si="52"/>
        <v>102</v>
      </c>
      <c r="BS34" s="183">
        <f t="shared" si="53"/>
        <v>3</v>
      </c>
      <c r="BT34" s="201">
        <v>4891.66</v>
      </c>
      <c r="BU34" s="201">
        <v>4895.76</v>
      </c>
      <c r="BV34" s="201">
        <v>6845.35</v>
      </c>
      <c r="BW34" s="182">
        <f t="shared" si="54"/>
        <v>139.80000000000001</v>
      </c>
      <c r="BX34" s="183">
        <f t="shared" si="55"/>
        <v>1949.5900000000001</v>
      </c>
    </row>
    <row r="35" spans="1:76" s="98" customFormat="1" ht="15.6" x14ac:dyDescent="0.3">
      <c r="A35" s="97" t="s">
        <v>121</v>
      </c>
      <c r="B35" s="201">
        <v>2406</v>
      </c>
      <c r="C35" s="201">
        <v>2286</v>
      </c>
      <c r="D35" s="182">
        <f t="shared" si="0"/>
        <v>95.012468827930178</v>
      </c>
      <c r="E35" s="183">
        <f t="shared" si="1"/>
        <v>-120</v>
      </c>
      <c r="F35" s="100">
        <v>1419</v>
      </c>
      <c r="G35" s="100">
        <v>1361</v>
      </c>
      <c r="H35" s="182">
        <f t="shared" si="56"/>
        <v>95.912614517265681</v>
      </c>
      <c r="I35" s="183">
        <f t="shared" si="57"/>
        <v>-58</v>
      </c>
      <c r="J35" s="220">
        <v>928</v>
      </c>
      <c r="K35" s="221">
        <v>941</v>
      </c>
      <c r="L35" s="182">
        <f t="shared" ref="L35:L37" si="58">K35/J35*100</f>
        <v>101.40086206896552</v>
      </c>
      <c r="M35" s="183">
        <f t="shared" ref="M35:M37" si="59">K35-J35</f>
        <v>13</v>
      </c>
      <c r="N35" s="100">
        <v>855</v>
      </c>
      <c r="O35" s="100">
        <v>821</v>
      </c>
      <c r="P35" s="182">
        <f t="shared" ref="P35:P37" si="60">O35/N35*100</f>
        <v>96.023391812865498</v>
      </c>
      <c r="Q35" s="183">
        <f t="shared" ref="Q35:Q37" si="61">O35-N35</f>
        <v>-34</v>
      </c>
      <c r="R35" s="100">
        <v>349</v>
      </c>
      <c r="S35" s="100">
        <v>363</v>
      </c>
      <c r="T35" s="182">
        <f t="shared" ref="T35:T37" si="62">S35/R35*100</f>
        <v>104.01146131805157</v>
      </c>
      <c r="U35" s="183">
        <f t="shared" ref="U35:U37" si="63">S35-R35</f>
        <v>14</v>
      </c>
      <c r="V35" s="182">
        <f t="shared" ref="V35:V37" si="64">ROUND(R35/N35*100,1)</f>
        <v>40.799999999999997</v>
      </c>
      <c r="W35" s="182">
        <f t="shared" ref="W35:W37" si="65">ROUND(S35/O35*100,1)</f>
        <v>44.2</v>
      </c>
      <c r="X35" s="154">
        <v>5.1433539138457149</v>
      </c>
      <c r="Y35" s="100">
        <v>145</v>
      </c>
      <c r="Z35" s="100">
        <v>146</v>
      </c>
      <c r="AA35" s="182">
        <f t="shared" si="34"/>
        <v>100.68965517241379</v>
      </c>
      <c r="AB35" s="183">
        <f t="shared" si="35"/>
        <v>1</v>
      </c>
      <c r="AC35" s="100">
        <v>12063</v>
      </c>
      <c r="AD35" s="100">
        <v>8080</v>
      </c>
      <c r="AE35" s="92">
        <f t="shared" si="36"/>
        <v>66.981679515874987</v>
      </c>
      <c r="AF35" s="91">
        <f t="shared" si="37"/>
        <v>-3983</v>
      </c>
      <c r="AG35" s="100">
        <v>1310</v>
      </c>
      <c r="AH35" s="100">
        <v>1293</v>
      </c>
      <c r="AI35" s="92">
        <f t="shared" si="38"/>
        <v>98.702290076335871</v>
      </c>
      <c r="AJ35" s="91">
        <f t="shared" si="20"/>
        <v>-17</v>
      </c>
      <c r="AK35" s="100">
        <v>7174</v>
      </c>
      <c r="AL35" s="100">
        <v>4733</v>
      </c>
      <c r="AM35" s="92">
        <f t="shared" si="39"/>
        <v>65.974351826038472</v>
      </c>
      <c r="AN35" s="91">
        <f t="shared" si="40"/>
        <v>-2441</v>
      </c>
      <c r="AO35" s="100">
        <v>439</v>
      </c>
      <c r="AP35" s="100">
        <v>440</v>
      </c>
      <c r="AQ35" s="92">
        <f t="shared" si="41"/>
        <v>100.22779043280184</v>
      </c>
      <c r="AR35" s="91">
        <f t="shared" si="42"/>
        <v>1</v>
      </c>
      <c r="AS35" s="100">
        <v>295</v>
      </c>
      <c r="AT35" s="100">
        <v>329</v>
      </c>
      <c r="AU35" s="92">
        <f t="shared" si="43"/>
        <v>111.52542372881355</v>
      </c>
      <c r="AV35" s="91">
        <f t="shared" si="44"/>
        <v>34</v>
      </c>
      <c r="AW35" s="100">
        <v>2042</v>
      </c>
      <c r="AX35" s="100">
        <v>1827</v>
      </c>
      <c r="AY35" s="92">
        <f t="shared" si="45"/>
        <v>89.47110675808031</v>
      </c>
      <c r="AZ35" s="91">
        <f t="shared" si="46"/>
        <v>-215</v>
      </c>
      <c r="BA35" s="201">
        <v>1044</v>
      </c>
      <c r="BB35" s="201">
        <v>1202</v>
      </c>
      <c r="BC35" s="206">
        <f t="shared" si="26"/>
        <v>115.13409961685824</v>
      </c>
      <c r="BD35" s="183">
        <f t="shared" si="27"/>
        <v>158</v>
      </c>
      <c r="BE35" s="100">
        <v>420</v>
      </c>
      <c r="BF35" s="100">
        <v>463</v>
      </c>
      <c r="BG35" s="92">
        <f t="shared" si="47"/>
        <v>110.23809523809524</v>
      </c>
      <c r="BH35" s="91">
        <f t="shared" si="48"/>
        <v>43</v>
      </c>
      <c r="BI35" s="100">
        <v>353</v>
      </c>
      <c r="BJ35" s="100">
        <v>390</v>
      </c>
      <c r="BK35" s="92">
        <f t="shared" si="49"/>
        <v>110.48158640226629</v>
      </c>
      <c r="BL35" s="91">
        <f t="shared" si="50"/>
        <v>37</v>
      </c>
      <c r="BM35" s="159">
        <v>3848.695652173913</v>
      </c>
      <c r="BN35" s="159">
        <v>4618.879056047198</v>
      </c>
      <c r="BO35" s="92">
        <f t="shared" si="51"/>
        <v>120</v>
      </c>
      <c r="BP35" s="201">
        <v>353</v>
      </c>
      <c r="BQ35" s="201">
        <v>337</v>
      </c>
      <c r="BR35" s="182">
        <f t="shared" si="52"/>
        <v>95.5</v>
      </c>
      <c r="BS35" s="183">
        <f t="shared" si="53"/>
        <v>-16</v>
      </c>
      <c r="BT35" s="201">
        <v>5648.14</v>
      </c>
      <c r="BU35" s="201">
        <v>5609.75</v>
      </c>
      <c r="BV35" s="201">
        <v>6310.73</v>
      </c>
      <c r="BW35" s="182">
        <f t="shared" si="54"/>
        <v>112.5</v>
      </c>
      <c r="BX35" s="183">
        <f t="shared" si="55"/>
        <v>700.97999999999956</v>
      </c>
    </row>
    <row r="36" spans="1:76" s="98" customFormat="1" ht="15.6" x14ac:dyDescent="0.3">
      <c r="A36" s="97" t="s">
        <v>96</v>
      </c>
      <c r="B36" s="201">
        <v>695</v>
      </c>
      <c r="C36" s="201">
        <v>708</v>
      </c>
      <c r="D36" s="182">
        <f t="shared" si="0"/>
        <v>101.87050359712231</v>
      </c>
      <c r="E36" s="183">
        <f t="shared" si="1"/>
        <v>13</v>
      </c>
      <c r="F36" s="100">
        <v>418</v>
      </c>
      <c r="G36" s="100">
        <v>418</v>
      </c>
      <c r="H36" s="182">
        <f t="shared" si="56"/>
        <v>100</v>
      </c>
      <c r="I36" s="183">
        <f t="shared" si="57"/>
        <v>0</v>
      </c>
      <c r="J36" s="220">
        <v>284</v>
      </c>
      <c r="K36" s="221">
        <v>283</v>
      </c>
      <c r="L36" s="182">
        <f t="shared" si="58"/>
        <v>99.647887323943664</v>
      </c>
      <c r="M36" s="183">
        <f t="shared" si="59"/>
        <v>-1</v>
      </c>
      <c r="N36" s="100">
        <v>389</v>
      </c>
      <c r="O36" s="100">
        <v>433</v>
      </c>
      <c r="P36" s="182">
        <f t="shared" si="60"/>
        <v>111.31105398457584</v>
      </c>
      <c r="Q36" s="183">
        <f t="shared" si="61"/>
        <v>44</v>
      </c>
      <c r="R36" s="100">
        <v>225</v>
      </c>
      <c r="S36" s="100">
        <v>264</v>
      </c>
      <c r="T36" s="182">
        <f t="shared" si="62"/>
        <v>117.33333333333333</v>
      </c>
      <c r="U36" s="183">
        <f t="shared" si="63"/>
        <v>39</v>
      </c>
      <c r="V36" s="182">
        <f t="shared" si="64"/>
        <v>57.8</v>
      </c>
      <c r="W36" s="182">
        <f t="shared" si="65"/>
        <v>61</v>
      </c>
      <c r="X36" s="154">
        <v>2.7095516569200697</v>
      </c>
      <c r="Y36" s="100">
        <v>43</v>
      </c>
      <c r="Z36" s="100">
        <v>38</v>
      </c>
      <c r="AA36" s="182">
        <f t="shared" si="34"/>
        <v>88.372093023255815</v>
      </c>
      <c r="AB36" s="183">
        <f t="shared" si="35"/>
        <v>-5</v>
      </c>
      <c r="AC36" s="100">
        <v>1580</v>
      </c>
      <c r="AD36" s="100">
        <v>1461</v>
      </c>
      <c r="AE36" s="92">
        <f t="shared" si="36"/>
        <v>92.468354430379748</v>
      </c>
      <c r="AF36" s="91">
        <f t="shared" si="37"/>
        <v>-119</v>
      </c>
      <c r="AG36" s="100">
        <v>385</v>
      </c>
      <c r="AH36" s="100">
        <v>368</v>
      </c>
      <c r="AI36" s="92">
        <f t="shared" si="38"/>
        <v>95.584415584415581</v>
      </c>
      <c r="AJ36" s="91">
        <f t="shared" si="20"/>
        <v>-17</v>
      </c>
      <c r="AK36" s="100">
        <v>881</v>
      </c>
      <c r="AL36" s="100">
        <v>836</v>
      </c>
      <c r="AM36" s="92">
        <f t="shared" si="39"/>
        <v>94.892167990919404</v>
      </c>
      <c r="AN36" s="91">
        <f t="shared" si="40"/>
        <v>-45</v>
      </c>
      <c r="AO36" s="100">
        <v>285</v>
      </c>
      <c r="AP36" s="100">
        <v>281</v>
      </c>
      <c r="AQ36" s="92">
        <f t="shared" si="41"/>
        <v>98.596491228070164</v>
      </c>
      <c r="AR36" s="91">
        <f t="shared" si="42"/>
        <v>-4</v>
      </c>
      <c r="AS36" s="100">
        <v>93</v>
      </c>
      <c r="AT36" s="100">
        <v>94</v>
      </c>
      <c r="AU36" s="92">
        <f t="shared" si="43"/>
        <v>101.0752688172043</v>
      </c>
      <c r="AV36" s="91">
        <f t="shared" si="44"/>
        <v>1</v>
      </c>
      <c r="AW36" s="100">
        <v>560</v>
      </c>
      <c r="AX36" s="100">
        <v>560</v>
      </c>
      <c r="AY36" s="92">
        <f t="shared" si="45"/>
        <v>100</v>
      </c>
      <c r="AZ36" s="91">
        <f t="shared" si="46"/>
        <v>0</v>
      </c>
      <c r="BA36" s="201">
        <v>194</v>
      </c>
      <c r="BB36" s="201">
        <v>198</v>
      </c>
      <c r="BC36" s="206">
        <f t="shared" si="26"/>
        <v>102.06185567010309</v>
      </c>
      <c r="BD36" s="183">
        <f t="shared" si="27"/>
        <v>4</v>
      </c>
      <c r="BE36" s="100">
        <v>135</v>
      </c>
      <c r="BF36" s="100">
        <v>133</v>
      </c>
      <c r="BG36" s="92">
        <f t="shared" si="47"/>
        <v>98.518518518518519</v>
      </c>
      <c r="BH36" s="91">
        <f t="shared" si="48"/>
        <v>-2</v>
      </c>
      <c r="BI36" s="100">
        <v>99</v>
      </c>
      <c r="BJ36" s="100">
        <v>115</v>
      </c>
      <c r="BK36" s="92">
        <f t="shared" si="49"/>
        <v>116.16161616161615</v>
      </c>
      <c r="BL36" s="91">
        <f t="shared" si="50"/>
        <v>16</v>
      </c>
      <c r="BM36" s="159">
        <v>2827.7777777777778</v>
      </c>
      <c r="BN36" s="159">
        <v>3603</v>
      </c>
      <c r="BO36" s="92">
        <f t="shared" si="51"/>
        <v>127.4</v>
      </c>
      <c r="BP36" s="201">
        <v>55</v>
      </c>
      <c r="BQ36" s="201">
        <v>46</v>
      </c>
      <c r="BR36" s="182">
        <f t="shared" si="52"/>
        <v>83.6</v>
      </c>
      <c r="BS36" s="183">
        <f t="shared" si="53"/>
        <v>-9</v>
      </c>
      <c r="BT36" s="201">
        <v>4473.3999999999996</v>
      </c>
      <c r="BU36" s="201">
        <v>4342.1099999999997</v>
      </c>
      <c r="BV36" s="201">
        <v>5676.45</v>
      </c>
      <c r="BW36" s="182">
        <f t="shared" si="54"/>
        <v>130.69999999999999</v>
      </c>
      <c r="BX36" s="183">
        <f t="shared" si="55"/>
        <v>1334.3400000000001</v>
      </c>
    </row>
    <row r="37" spans="1:76" s="98" customFormat="1" ht="15.6" x14ac:dyDescent="0.3">
      <c r="A37" s="97" t="s">
        <v>108</v>
      </c>
      <c r="B37" s="201">
        <v>993</v>
      </c>
      <c r="C37" s="201">
        <v>1227</v>
      </c>
      <c r="D37" s="182">
        <f t="shared" si="0"/>
        <v>123.56495468277946</v>
      </c>
      <c r="E37" s="183">
        <f t="shared" si="1"/>
        <v>234</v>
      </c>
      <c r="F37" s="100">
        <v>697</v>
      </c>
      <c r="G37" s="100">
        <v>760</v>
      </c>
      <c r="H37" s="182">
        <f t="shared" si="56"/>
        <v>109.03873744619798</v>
      </c>
      <c r="I37" s="183">
        <f t="shared" si="57"/>
        <v>63</v>
      </c>
      <c r="J37" s="220">
        <v>471</v>
      </c>
      <c r="K37" s="221">
        <v>570</v>
      </c>
      <c r="L37" s="182">
        <f t="shared" si="58"/>
        <v>121.01910828025477</v>
      </c>
      <c r="M37" s="183">
        <f t="shared" si="59"/>
        <v>99</v>
      </c>
      <c r="N37" s="100">
        <v>465</v>
      </c>
      <c r="O37" s="100">
        <v>638</v>
      </c>
      <c r="P37" s="182">
        <f t="shared" si="60"/>
        <v>137.20430107526883</v>
      </c>
      <c r="Q37" s="183">
        <f t="shared" si="61"/>
        <v>173</v>
      </c>
      <c r="R37" s="100">
        <v>196</v>
      </c>
      <c r="S37" s="100">
        <v>316</v>
      </c>
      <c r="T37" s="182">
        <f t="shared" si="62"/>
        <v>161.22448979591837</v>
      </c>
      <c r="U37" s="183">
        <f t="shared" si="63"/>
        <v>120</v>
      </c>
      <c r="V37" s="182">
        <f t="shared" si="64"/>
        <v>42.2</v>
      </c>
      <c r="W37" s="182">
        <f t="shared" si="65"/>
        <v>49.5</v>
      </c>
      <c r="X37" s="154">
        <v>9.270204199022146</v>
      </c>
      <c r="Y37" s="100">
        <v>58</v>
      </c>
      <c r="Z37" s="100">
        <v>34</v>
      </c>
      <c r="AA37" s="182">
        <f t="shared" si="34"/>
        <v>58.620689655172406</v>
      </c>
      <c r="AB37" s="183">
        <f t="shared" si="35"/>
        <v>-24</v>
      </c>
      <c r="AC37" s="100">
        <v>2457</v>
      </c>
      <c r="AD37" s="100">
        <v>2259</v>
      </c>
      <c r="AE37" s="92">
        <f t="shared" si="36"/>
        <v>91.941391941391942</v>
      </c>
      <c r="AF37" s="91">
        <f t="shared" si="37"/>
        <v>-198</v>
      </c>
      <c r="AG37" s="100">
        <v>654</v>
      </c>
      <c r="AH37" s="100">
        <v>739</v>
      </c>
      <c r="AI37" s="92">
        <f t="shared" si="38"/>
        <v>112.99694189602447</v>
      </c>
      <c r="AJ37" s="91">
        <f t="shared" si="20"/>
        <v>85</v>
      </c>
      <c r="AK37" s="100">
        <v>1310</v>
      </c>
      <c r="AL37" s="100">
        <v>1025</v>
      </c>
      <c r="AM37" s="92">
        <f t="shared" si="39"/>
        <v>78.244274809160302</v>
      </c>
      <c r="AN37" s="91">
        <f t="shared" si="40"/>
        <v>-285</v>
      </c>
      <c r="AO37" s="100">
        <v>285</v>
      </c>
      <c r="AP37" s="100">
        <v>303</v>
      </c>
      <c r="AQ37" s="92">
        <f t="shared" si="41"/>
        <v>106.31578947368421</v>
      </c>
      <c r="AR37" s="91">
        <f t="shared" si="42"/>
        <v>18</v>
      </c>
      <c r="AS37" s="100">
        <v>122</v>
      </c>
      <c r="AT37" s="100">
        <v>125</v>
      </c>
      <c r="AU37" s="92">
        <f t="shared" si="43"/>
        <v>102.45901639344261</v>
      </c>
      <c r="AV37" s="91">
        <f t="shared" si="44"/>
        <v>3</v>
      </c>
      <c r="AW37" s="100">
        <v>594</v>
      </c>
      <c r="AX37" s="100">
        <v>733</v>
      </c>
      <c r="AY37" s="92">
        <f t="shared" si="45"/>
        <v>123.4006734006734</v>
      </c>
      <c r="AZ37" s="91">
        <f t="shared" si="46"/>
        <v>139</v>
      </c>
      <c r="BA37" s="201">
        <v>318</v>
      </c>
      <c r="BB37" s="201">
        <v>435</v>
      </c>
      <c r="BC37" s="206">
        <f t="shared" si="26"/>
        <v>136.79245283018869</v>
      </c>
      <c r="BD37" s="183">
        <f t="shared" si="27"/>
        <v>117</v>
      </c>
      <c r="BE37" s="100">
        <v>190</v>
      </c>
      <c r="BF37" s="100">
        <v>277</v>
      </c>
      <c r="BG37" s="92">
        <f t="shared" si="47"/>
        <v>145.78947368421055</v>
      </c>
      <c r="BH37" s="91">
        <f t="shared" si="48"/>
        <v>87</v>
      </c>
      <c r="BI37" s="100">
        <v>161</v>
      </c>
      <c r="BJ37" s="100">
        <v>239</v>
      </c>
      <c r="BK37" s="92">
        <f t="shared" si="49"/>
        <v>148.44720496894411</v>
      </c>
      <c r="BL37" s="91">
        <f t="shared" si="50"/>
        <v>78</v>
      </c>
      <c r="BM37" s="159">
        <v>3788.7931034482758</v>
      </c>
      <c r="BN37" s="159">
        <v>4244.021739130435</v>
      </c>
      <c r="BO37" s="92">
        <f t="shared" si="51"/>
        <v>112</v>
      </c>
      <c r="BP37" s="201">
        <v>59</v>
      </c>
      <c r="BQ37" s="201">
        <v>36</v>
      </c>
      <c r="BR37" s="182">
        <f t="shared" si="52"/>
        <v>61</v>
      </c>
      <c r="BS37" s="183">
        <f t="shared" si="53"/>
        <v>-23</v>
      </c>
      <c r="BT37" s="201">
        <v>4441.34</v>
      </c>
      <c r="BU37" s="201">
        <v>4658.59</v>
      </c>
      <c r="BV37" s="201">
        <v>7597.64</v>
      </c>
      <c r="BW37" s="182">
        <f t="shared" si="54"/>
        <v>163.1</v>
      </c>
      <c r="BX37" s="183">
        <f t="shared" si="55"/>
        <v>2939.05</v>
      </c>
    </row>
    <row r="38" spans="1:76" s="72" customFormat="1" ht="13.8" x14ac:dyDescent="0.25">
      <c r="I38" s="80"/>
      <c r="J38" s="80"/>
      <c r="K38" s="80"/>
      <c r="L38" s="80"/>
      <c r="M38" s="80"/>
      <c r="N38" s="80"/>
      <c r="O38" s="80"/>
      <c r="P38" s="80"/>
      <c r="Q38" s="99"/>
      <c r="R38" s="80"/>
      <c r="S38" s="80"/>
      <c r="T38" s="80"/>
      <c r="U38" s="80"/>
      <c r="V38" s="80"/>
      <c r="W38" s="80"/>
      <c r="X38" s="80"/>
      <c r="AZ38" s="81"/>
      <c r="BA38" s="81"/>
      <c r="BB38" s="81"/>
      <c r="BC38" s="81"/>
      <c r="BD38" s="81"/>
      <c r="BL38" s="81"/>
      <c r="BM38" s="81"/>
      <c r="BN38" s="81"/>
      <c r="BS38" s="72" t="s">
        <v>205</v>
      </c>
      <c r="BT38" s="129"/>
    </row>
    <row r="39" spans="1:76" s="72" customFormat="1" x14ac:dyDescent="0.25"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BL39" s="81"/>
      <c r="BM39" s="81"/>
      <c r="BN39" s="81"/>
    </row>
    <row r="40" spans="1:76" s="72" customFormat="1" x14ac:dyDescent="0.25"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</row>
    <row r="41" spans="1:76" s="72" customFormat="1" x14ac:dyDescent="0.25"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</row>
    <row r="42" spans="1:76" s="72" customFormat="1" x14ac:dyDescent="0.25"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</row>
    <row r="43" spans="1:76" s="72" customFormat="1" x14ac:dyDescent="0.25"/>
    <row r="44" spans="1:76" s="72" customFormat="1" x14ac:dyDescent="0.25"/>
    <row r="45" spans="1:76" s="72" customFormat="1" x14ac:dyDescent="0.25"/>
    <row r="46" spans="1:76" s="72" customFormat="1" x14ac:dyDescent="0.25"/>
    <row r="47" spans="1:76" s="72" customFormat="1" x14ac:dyDescent="0.25"/>
    <row r="48" spans="1:76" s="72" customFormat="1" x14ac:dyDescent="0.25"/>
    <row r="49" s="72" customFormat="1" x14ac:dyDescent="0.25"/>
    <row r="50" s="72" customFormat="1" x14ac:dyDescent="0.25"/>
    <row r="51" s="72" customFormat="1" x14ac:dyDescent="0.25"/>
    <row r="52" s="72" customFormat="1" x14ac:dyDescent="0.25"/>
    <row r="53" s="72" customFormat="1" x14ac:dyDescent="0.25"/>
    <row r="54" s="72" customFormat="1" x14ac:dyDescent="0.25"/>
    <row r="55" s="72" customFormat="1" x14ac:dyDescent="0.25"/>
    <row r="56" s="72" customFormat="1" x14ac:dyDescent="0.25"/>
    <row r="57" s="72" customFormat="1" x14ac:dyDescent="0.25"/>
    <row r="58" s="72" customFormat="1" x14ac:dyDescent="0.25"/>
    <row r="59" s="72" customFormat="1" x14ac:dyDescent="0.25"/>
    <row r="60" s="72" customFormat="1" x14ac:dyDescent="0.25"/>
    <row r="61" s="72" customFormat="1" x14ac:dyDescent="0.25"/>
    <row r="62" s="69" customFormat="1" x14ac:dyDescent="0.25"/>
    <row r="63" s="69" customFormat="1" x14ac:dyDescent="0.25"/>
    <row r="64" s="69" customFormat="1" x14ac:dyDescent="0.25"/>
    <row r="65" s="69" customFormat="1" x14ac:dyDescent="0.25"/>
    <row r="66" s="69" customFormat="1" x14ac:dyDescent="0.25"/>
    <row r="67" s="69" customFormat="1" x14ac:dyDescent="0.25"/>
    <row r="68" s="69" customFormat="1" x14ac:dyDescent="0.25"/>
    <row r="69" s="69" customFormat="1" x14ac:dyDescent="0.25"/>
    <row r="70" s="69" customFormat="1" x14ac:dyDescent="0.25"/>
    <row r="71" s="69" customFormat="1" x14ac:dyDescent="0.25"/>
    <row r="72" s="69" customFormat="1" x14ac:dyDescent="0.25"/>
    <row r="73" s="69" customFormat="1" x14ac:dyDescent="0.25"/>
    <row r="74" s="69" customFormat="1" x14ac:dyDescent="0.25"/>
    <row r="75" s="69" customFormat="1" x14ac:dyDescent="0.25"/>
    <row r="76" s="69" customFormat="1" x14ac:dyDescent="0.25"/>
    <row r="77" s="69" customFormat="1" x14ac:dyDescent="0.25"/>
    <row r="78" s="69" customFormat="1" x14ac:dyDescent="0.25"/>
    <row r="79" s="69" customFormat="1" x14ac:dyDescent="0.25"/>
    <row r="80" s="69" customFormat="1" x14ac:dyDescent="0.25"/>
    <row r="81" s="69" customFormat="1" x14ac:dyDescent="0.25"/>
    <row r="82" s="69" customFormat="1" x14ac:dyDescent="0.25"/>
    <row r="83" s="69" customFormat="1" x14ac:dyDescent="0.25"/>
    <row r="84" s="69" customFormat="1" x14ac:dyDescent="0.25"/>
    <row r="85" s="69" customFormat="1" x14ac:dyDescent="0.25"/>
    <row r="86" s="69" customFormat="1" x14ac:dyDescent="0.25"/>
    <row r="87" s="69" customFormat="1" x14ac:dyDescent="0.25"/>
    <row r="88" s="69" customFormat="1" x14ac:dyDescent="0.25"/>
    <row r="89" s="69" customFormat="1" x14ac:dyDescent="0.25"/>
    <row r="90" s="69" customFormat="1" x14ac:dyDescent="0.25"/>
    <row r="91" s="69" customFormat="1" x14ac:dyDescent="0.25"/>
    <row r="92" s="69" customFormat="1" x14ac:dyDescent="0.25"/>
    <row r="93" s="69" customFormat="1" x14ac:dyDescent="0.25"/>
    <row r="94" s="69" customFormat="1" x14ac:dyDescent="0.25"/>
    <row r="95" s="69" customFormat="1" x14ac:dyDescent="0.25"/>
    <row r="96" s="69" customFormat="1" x14ac:dyDescent="0.25"/>
    <row r="97" s="69" customFormat="1" x14ac:dyDescent="0.25"/>
    <row r="98" s="69" customFormat="1" x14ac:dyDescent="0.25"/>
    <row r="99" s="69" customFormat="1" x14ac:dyDescent="0.25"/>
    <row r="100" s="69" customFormat="1" x14ac:dyDescent="0.25"/>
    <row r="101" s="69" customFormat="1" x14ac:dyDescent="0.25"/>
    <row r="102" s="69" customFormat="1" x14ac:dyDescent="0.25"/>
    <row r="103" s="69" customFormat="1" x14ac:dyDescent="0.25"/>
    <row r="104" s="69" customFormat="1" x14ac:dyDescent="0.25"/>
    <row r="105" s="69" customFormat="1" x14ac:dyDescent="0.25"/>
    <row r="106" s="69" customFormat="1" x14ac:dyDescent="0.25"/>
    <row r="107" s="69" customFormat="1" x14ac:dyDescent="0.25"/>
    <row r="108" s="69" customFormat="1" x14ac:dyDescent="0.25"/>
    <row r="109" s="69" customFormat="1" x14ac:dyDescent="0.25"/>
    <row r="110" s="69" customFormat="1" x14ac:dyDescent="0.25"/>
    <row r="111" s="69" customFormat="1" x14ac:dyDescent="0.25"/>
    <row r="112" s="69" customFormat="1" x14ac:dyDescent="0.25"/>
    <row r="113" s="69" customFormat="1" x14ac:dyDescent="0.25"/>
    <row r="114" s="69" customFormat="1" x14ac:dyDescent="0.25"/>
    <row r="115" s="69" customFormat="1" x14ac:dyDescent="0.25"/>
    <row r="116" s="69" customFormat="1" x14ac:dyDescent="0.25"/>
    <row r="117" s="69" customFormat="1" x14ac:dyDescent="0.25"/>
    <row r="118" s="69" customFormat="1" x14ac:dyDescent="0.25"/>
    <row r="119" s="69" customFormat="1" x14ac:dyDescent="0.25"/>
    <row r="120" s="69" customFormat="1" x14ac:dyDescent="0.25"/>
    <row r="121" s="69" customFormat="1" x14ac:dyDescent="0.25"/>
    <row r="122" s="69" customFormat="1" x14ac:dyDescent="0.25"/>
    <row r="123" s="69" customFormat="1" x14ac:dyDescent="0.25"/>
    <row r="124" s="69" customFormat="1" x14ac:dyDescent="0.25"/>
    <row r="125" s="69" customFormat="1" x14ac:dyDescent="0.25"/>
    <row r="126" s="69" customFormat="1" x14ac:dyDescent="0.25"/>
    <row r="127" s="69" customFormat="1" x14ac:dyDescent="0.25"/>
    <row r="128" s="69" customFormat="1" x14ac:dyDescent="0.25"/>
    <row r="129" s="69" customFormat="1" x14ac:dyDescent="0.25"/>
    <row r="130" s="69" customFormat="1" x14ac:dyDescent="0.25"/>
    <row r="131" s="69" customFormat="1" x14ac:dyDescent="0.25"/>
    <row r="132" s="69" customFormat="1" x14ac:dyDescent="0.25"/>
    <row r="133" s="69" customFormat="1" x14ac:dyDescent="0.25"/>
    <row r="134" s="69" customFormat="1" x14ac:dyDescent="0.25"/>
    <row r="135" s="69" customFormat="1" x14ac:dyDescent="0.25"/>
    <row r="136" s="69" customFormat="1" x14ac:dyDescent="0.25"/>
    <row r="137" s="69" customFormat="1" x14ac:dyDescent="0.25"/>
    <row r="138" s="69" customFormat="1" x14ac:dyDescent="0.25"/>
    <row r="139" s="69" customFormat="1" x14ac:dyDescent="0.25"/>
    <row r="140" s="69" customFormat="1" x14ac:dyDescent="0.25"/>
    <row r="141" s="69" customFormat="1" x14ac:dyDescent="0.25"/>
    <row r="142" s="69" customFormat="1" x14ac:dyDescent="0.25"/>
    <row r="143" s="69" customFormat="1" x14ac:dyDescent="0.25"/>
    <row r="144" s="69" customFormat="1" x14ac:dyDescent="0.25"/>
    <row r="145" s="69" customFormat="1" x14ac:dyDescent="0.25"/>
  </sheetData>
  <mergeCells count="81">
    <mergeCell ref="BM6:BM7"/>
    <mergeCell ref="BN6:BN7"/>
    <mergeCell ref="AS6:AS7"/>
    <mergeCell ref="AT6:AT7"/>
    <mergeCell ref="BG6:BH6"/>
    <mergeCell ref="BI6:BI7"/>
    <mergeCell ref="AY6:AZ6"/>
    <mergeCell ref="BE6:BE7"/>
    <mergeCell ref="BF6:BF7"/>
    <mergeCell ref="AW6:AX6"/>
    <mergeCell ref="AU6:AV6"/>
    <mergeCell ref="BK6:BL6"/>
    <mergeCell ref="BO6:BO7"/>
    <mergeCell ref="B3:E5"/>
    <mergeCell ref="B6:B7"/>
    <mergeCell ref="C6:C7"/>
    <mergeCell ref="D6:E6"/>
    <mergeCell ref="BA3:BD5"/>
    <mergeCell ref="BA6:BA7"/>
    <mergeCell ref="BB6:BB7"/>
    <mergeCell ref="BC6:BD6"/>
    <mergeCell ref="V6:V7"/>
    <mergeCell ref="W6:W7"/>
    <mergeCell ref="X6:X7"/>
    <mergeCell ref="V3:X5"/>
    <mergeCell ref="BJ6:BJ7"/>
    <mergeCell ref="AP6:AP7"/>
    <mergeCell ref="AQ6:AR6"/>
    <mergeCell ref="BV6:BV7"/>
    <mergeCell ref="BX6:BX7"/>
    <mergeCell ref="BU3:BX5"/>
    <mergeCell ref="BP3:BT4"/>
    <mergeCell ref="BP5:BS5"/>
    <mergeCell ref="BT6:BT7"/>
    <mergeCell ref="BR6:BS6"/>
    <mergeCell ref="BQ6:BQ7"/>
    <mergeCell ref="BW6:BW7"/>
    <mergeCell ref="BP6:BP7"/>
    <mergeCell ref="BU6:BU7"/>
    <mergeCell ref="O6:O7"/>
    <mergeCell ref="P6:Q6"/>
    <mergeCell ref="R6:R7"/>
    <mergeCell ref="S6:S7"/>
    <mergeCell ref="T6:U6"/>
    <mergeCell ref="Y6:Y7"/>
    <mergeCell ref="AO6:AO7"/>
    <mergeCell ref="Z6:Z7"/>
    <mergeCell ref="AA6:AB6"/>
    <mergeCell ref="AC6:AC7"/>
    <mergeCell ref="AD6:AD7"/>
    <mergeCell ref="AE6:AF6"/>
    <mergeCell ref="AG6:AG7"/>
    <mergeCell ref="AH6:AH7"/>
    <mergeCell ref="AI6:AJ6"/>
    <mergeCell ref="AK6:AK7"/>
    <mergeCell ref="AL6:AL7"/>
    <mergeCell ref="AM6:AN6"/>
    <mergeCell ref="BI3:BL5"/>
    <mergeCell ref="BM3:BO5"/>
    <mergeCell ref="AG4:AJ5"/>
    <mergeCell ref="AK4:AN5"/>
    <mergeCell ref="BE3:BH5"/>
    <mergeCell ref="AC3:AF5"/>
    <mergeCell ref="AG3:AN3"/>
    <mergeCell ref="AO3:AR5"/>
    <mergeCell ref="AS3:AV5"/>
    <mergeCell ref="AW3:AZ5"/>
    <mergeCell ref="L6:M6"/>
    <mergeCell ref="N6:N7"/>
    <mergeCell ref="F6:F7"/>
    <mergeCell ref="G6:G7"/>
    <mergeCell ref="H6:I6"/>
    <mergeCell ref="J6:J7"/>
    <mergeCell ref="K6:K7"/>
    <mergeCell ref="F1:AB1"/>
    <mergeCell ref="F2:AB2"/>
    <mergeCell ref="F3:I5"/>
    <mergeCell ref="J3:M5"/>
    <mergeCell ref="N3:Q5"/>
    <mergeCell ref="R3:U5"/>
    <mergeCell ref="Y3:AB5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colBreaks count="2" manualBreakCount="2">
    <brk id="28" max="36" man="1"/>
    <brk id="48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0</vt:lpstr>
      <vt:lpstr>1</vt:lpstr>
      <vt:lpstr>2</vt:lpstr>
      <vt:lpstr>3</vt:lpstr>
      <vt:lpstr>4</vt:lpstr>
      <vt:lpstr>5</vt:lpstr>
      <vt:lpstr>6</vt:lpstr>
      <vt:lpstr>7</vt:lpstr>
      <vt:lpstr>'3'!Заголовки_для_печати</vt:lpstr>
      <vt:lpstr>'4'!Заголовки_для_печати</vt:lpstr>
      <vt:lpstr>'5'!Заголовки_для_печати</vt:lpstr>
      <vt:lpstr>'7'!Заголовки_для_печати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Berestovska Natalija Ivanivna</cp:lastModifiedBy>
  <cp:lastPrinted>2020-01-13T14:54:16Z</cp:lastPrinted>
  <dcterms:created xsi:type="dcterms:W3CDTF">2017-11-17T08:56:41Z</dcterms:created>
  <dcterms:modified xsi:type="dcterms:W3CDTF">2020-01-14T07:31:17Z</dcterms:modified>
</cp:coreProperties>
</file>