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shenkoNS\Desktop\Ситуація\"/>
    </mc:Choice>
  </mc:AlternateContent>
  <bookViews>
    <workbookView xWindow="0" yWindow="0" windowWidth="28800" windowHeight="12030" tabRatio="895" firstSheet="7" activeTab="31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'13'!$B$1:$B$24</definedName>
    <definedName name="_xlnm._FilterDatabase" localSheetId="13" hidden="1">'14'!$B$1:$B$24</definedName>
    <definedName name="_xlnm._FilterDatabase" localSheetId="14" hidden="1">'15'!$B$1:$B$24</definedName>
    <definedName name="_xlnm._FilterDatabase" localSheetId="17" hidden="1">'18'!$B$1:$B$27</definedName>
    <definedName name="_xlnm._FilterDatabase" localSheetId="18" hidden="1">'19'!$F$1:$F$110</definedName>
    <definedName name="_xlnm._FilterDatabase" localSheetId="19" hidden="1">'20'!$B$1:$B$24</definedName>
    <definedName name="_xlnm._FilterDatabase" localSheetId="20" hidden="1">'21'!#REF!</definedName>
    <definedName name="_xlnm._FilterDatabase" localSheetId="21" hidden="1">'22'!$B$1:$B$24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'29'!$B$1:$B$24</definedName>
    <definedName name="_xlnm._FilterDatabase" localSheetId="29" hidden="1">'30'!$B$1:$B$24</definedName>
    <definedName name="_xlnm._FilterDatabase" localSheetId="30" hidden="1">'31'!$B$1:$B$24</definedName>
    <definedName name="_xlnm._FilterDatabase" localSheetId="31" hidden="1">'32'!$B$1:$B$28</definedName>
    <definedName name="_xlnm._FilterDatabase" localSheetId="32" hidden="1">'33'!#REF!</definedName>
    <definedName name="_xlnm._FilterDatabase" localSheetId="33" hidden="1">'34'!$B$1:$B$23</definedName>
    <definedName name="_xlnm._FilterDatabase" localSheetId="34" hidden="1">'35'!$B$1:$B$24</definedName>
    <definedName name="_xlnm._FilterDatabase" localSheetId="6" hidden="1">'7'!$B$1:$B$27</definedName>
    <definedName name="_xlnm._FilterDatabase" localSheetId="7" hidden="1">'8'!$F$1:$F$110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'13'!$A$1:$D$24</definedName>
    <definedName name="_xlnm.Print_Area" localSheetId="13">'14'!$A$1:$D$24</definedName>
    <definedName name="_xlnm.Print_Area" localSheetId="14">'15'!$A$1:$D$24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'19'!$A$1:$G$107</definedName>
    <definedName name="_xlnm.Print_Area" localSheetId="19">'20'!$A$1:$D$24</definedName>
    <definedName name="_xlnm.Print_Area" localSheetId="20">'21'!$A$1:$C$82</definedName>
    <definedName name="_xlnm.Print_Area" localSheetId="21">'22'!$A$1:$D$24</definedName>
    <definedName name="_xlnm.Print_Area" localSheetId="22">'23'!$A$1:$C$82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'28'!$A$1:$BX$37</definedName>
    <definedName name="_xlnm.Print_Area" localSheetId="28">'29'!$A$1:$C$24</definedName>
    <definedName name="_xlnm.Print_Area" localSheetId="29">'30'!$A$1:$D$24</definedName>
    <definedName name="_xlnm.Print_Area" localSheetId="30">'31'!$A$1:$D$24</definedName>
    <definedName name="_xlnm.Print_Area" localSheetId="31">'32'!$A$1:$C$28</definedName>
    <definedName name="_xlnm.Print_Area" localSheetId="32">'33'!$A$1:$C$115</definedName>
    <definedName name="_xlnm.Print_Area" localSheetId="33">'34'!$A$1:$D$23</definedName>
    <definedName name="_xlnm.Print_Area" localSheetId="34">'35'!$A$1:$D$24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'7'!$A$1:$H$27</definedName>
    <definedName name="_xlnm.Print_Area" localSheetId="7">'8'!$A$1:$G$114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5" l="1"/>
  <c r="D9" i="25"/>
  <c r="E5" i="25"/>
  <c r="D5" i="25"/>
  <c r="G20" i="14" l="1"/>
  <c r="G26" i="14"/>
  <c r="G11" i="14"/>
  <c r="D26" i="14"/>
  <c r="D20" i="14"/>
  <c r="E8" i="19" l="1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G25" i="11" l="1"/>
  <c r="E12" i="9"/>
  <c r="E13" i="9"/>
  <c r="E15" i="9"/>
  <c r="E16" i="9"/>
  <c r="F10" i="9"/>
  <c r="E19" i="8"/>
  <c r="E20" i="8"/>
  <c r="E22" i="8"/>
  <c r="E23" i="8"/>
  <c r="E25" i="8"/>
  <c r="E26" i="8"/>
  <c r="E27" i="8"/>
  <c r="E28" i="8"/>
  <c r="E10" i="8"/>
  <c r="F10" i="8"/>
  <c r="E23" i="7"/>
  <c r="E24" i="7"/>
  <c r="E26" i="7"/>
  <c r="E18" i="7"/>
  <c r="E19" i="7"/>
  <c r="E20" i="7"/>
  <c r="E10" i="7"/>
  <c r="E12" i="7"/>
  <c r="E13" i="7"/>
  <c r="E14" i="7"/>
  <c r="D17" i="18" l="1"/>
  <c r="D16" i="18"/>
  <c r="D15" i="18"/>
  <c r="D14" i="18"/>
  <c r="D13" i="18"/>
  <c r="D12" i="18"/>
  <c r="D11" i="18"/>
  <c r="D10" i="18"/>
  <c r="D9" i="18"/>
  <c r="C7" i="18"/>
  <c r="B7" i="18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6" i="17"/>
  <c r="D15" i="17"/>
  <c r="D14" i="17"/>
  <c r="D13" i="17"/>
  <c r="D12" i="17"/>
  <c r="D11" i="17"/>
  <c r="D9" i="17"/>
  <c r="D8" i="17"/>
  <c r="C7" i="17"/>
  <c r="B7" i="17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B7" i="16"/>
  <c r="D7" i="16" s="1"/>
  <c r="G97" i="22"/>
  <c r="D97" i="22"/>
  <c r="G96" i="22"/>
  <c r="D96" i="22"/>
  <c r="G95" i="22"/>
  <c r="D95" i="22"/>
  <c r="G94" i="22"/>
  <c r="D94" i="22"/>
  <c r="G93" i="22"/>
  <c r="D93" i="22"/>
  <c r="G92" i="22"/>
  <c r="D92" i="22"/>
  <c r="G91" i="22"/>
  <c r="D91" i="22"/>
  <c r="G90" i="22"/>
  <c r="D90" i="22"/>
  <c r="G89" i="22"/>
  <c r="D89" i="22"/>
  <c r="G87" i="22"/>
  <c r="D87" i="22"/>
  <c r="G86" i="22"/>
  <c r="D86" i="22"/>
  <c r="G85" i="22"/>
  <c r="D85" i="22"/>
  <c r="G84" i="22"/>
  <c r="D84" i="22"/>
  <c r="G83" i="22"/>
  <c r="D83" i="22"/>
  <c r="G82" i="22"/>
  <c r="D82" i="22"/>
  <c r="G81" i="22"/>
  <c r="D81" i="22"/>
  <c r="G80" i="22"/>
  <c r="D80" i="22"/>
  <c r="G79" i="22"/>
  <c r="D79" i="22"/>
  <c r="G77" i="22"/>
  <c r="D77" i="22"/>
  <c r="G76" i="22"/>
  <c r="D76" i="22"/>
  <c r="G75" i="22"/>
  <c r="D75" i="22"/>
  <c r="G74" i="22"/>
  <c r="D74" i="22"/>
  <c r="G73" i="22"/>
  <c r="D73" i="22"/>
  <c r="G72" i="22"/>
  <c r="D72" i="22"/>
  <c r="G71" i="22"/>
  <c r="D71" i="22"/>
  <c r="G70" i="22"/>
  <c r="D70" i="22"/>
  <c r="G69" i="22"/>
  <c r="D69" i="22"/>
  <c r="G67" i="22"/>
  <c r="D67" i="22"/>
  <c r="G66" i="22"/>
  <c r="D66" i="22"/>
  <c r="G65" i="22"/>
  <c r="D65" i="22"/>
  <c r="G64" i="22"/>
  <c r="D64" i="22"/>
  <c r="G63" i="22"/>
  <c r="D63" i="22"/>
  <c r="G62" i="22"/>
  <c r="D62" i="22"/>
  <c r="G61" i="22"/>
  <c r="D61" i="22"/>
  <c r="G60" i="22"/>
  <c r="D60" i="22"/>
  <c r="G59" i="22"/>
  <c r="D59" i="22"/>
  <c r="G57" i="22"/>
  <c r="D57" i="22"/>
  <c r="G56" i="22"/>
  <c r="D56" i="22"/>
  <c r="G55" i="22"/>
  <c r="D55" i="22"/>
  <c r="G54" i="22"/>
  <c r="D54" i="22"/>
  <c r="G53" i="22"/>
  <c r="D53" i="22"/>
  <c r="G52" i="22"/>
  <c r="D52" i="22"/>
  <c r="G51" i="22"/>
  <c r="D51" i="22"/>
  <c r="G50" i="22"/>
  <c r="D50" i="22"/>
  <c r="G49" i="22"/>
  <c r="D49" i="22"/>
  <c r="G47" i="22"/>
  <c r="D47" i="22"/>
  <c r="G46" i="22"/>
  <c r="D46" i="22"/>
  <c r="G45" i="22"/>
  <c r="D45" i="22"/>
  <c r="G44" i="22"/>
  <c r="D44" i="22"/>
  <c r="G43" i="22"/>
  <c r="D43" i="22"/>
  <c r="G42" i="22"/>
  <c r="D42" i="22"/>
  <c r="G41" i="22"/>
  <c r="D41" i="22"/>
  <c r="G40" i="22"/>
  <c r="D40" i="22"/>
  <c r="G39" i="22"/>
  <c r="D39" i="22"/>
  <c r="G37" i="22"/>
  <c r="D37" i="22"/>
  <c r="G36" i="22"/>
  <c r="D36" i="22"/>
  <c r="G35" i="22"/>
  <c r="D35" i="22"/>
  <c r="G34" i="22"/>
  <c r="D34" i="22"/>
  <c r="G33" i="22"/>
  <c r="D33" i="22"/>
  <c r="G32" i="22"/>
  <c r="D32" i="22"/>
  <c r="G31" i="22"/>
  <c r="D31" i="22"/>
  <c r="G30" i="22"/>
  <c r="D30" i="22"/>
  <c r="G29" i="22"/>
  <c r="D29" i="22"/>
  <c r="G27" i="22"/>
  <c r="G26" i="22"/>
  <c r="D26" i="22"/>
  <c r="G25" i="22"/>
  <c r="D25" i="22"/>
  <c r="G24" i="22"/>
  <c r="D24" i="22"/>
  <c r="G23" i="22"/>
  <c r="D23" i="22"/>
  <c r="G22" i="22"/>
  <c r="D22" i="22"/>
  <c r="G21" i="22"/>
  <c r="D21" i="22"/>
  <c r="G20" i="22"/>
  <c r="D20" i="22"/>
  <c r="G19" i="22"/>
  <c r="D19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G11" i="22"/>
  <c r="D11" i="22"/>
  <c r="G10" i="22"/>
  <c r="D10" i="22"/>
  <c r="G9" i="22"/>
  <c r="D9" i="22"/>
  <c r="H27" i="21"/>
  <c r="E27" i="21"/>
  <c r="H26" i="21"/>
  <c r="E26" i="21"/>
  <c r="H25" i="21"/>
  <c r="E25" i="21"/>
  <c r="H24" i="21"/>
  <c r="E24" i="21"/>
  <c r="H23" i="21"/>
  <c r="E23" i="21"/>
  <c r="H22" i="21"/>
  <c r="E22" i="21"/>
  <c r="H21" i="21"/>
  <c r="E21" i="21"/>
  <c r="H20" i="21"/>
  <c r="E20" i="21"/>
  <c r="H19" i="21"/>
  <c r="E19" i="21"/>
  <c r="H18" i="21"/>
  <c r="E18" i="21"/>
  <c r="H17" i="21"/>
  <c r="E17" i="21"/>
  <c r="H16" i="21"/>
  <c r="E16" i="21"/>
  <c r="H15" i="21"/>
  <c r="E15" i="21"/>
  <c r="H14" i="21"/>
  <c r="E14" i="21"/>
  <c r="H13" i="21"/>
  <c r="E13" i="21"/>
  <c r="H12" i="21"/>
  <c r="E12" i="21"/>
  <c r="H11" i="21"/>
  <c r="E11" i="21"/>
  <c r="H10" i="21"/>
  <c r="E10" i="21"/>
  <c r="H9" i="21"/>
  <c r="E9" i="21"/>
  <c r="H8" i="21"/>
  <c r="E8" i="21"/>
  <c r="H6" i="33"/>
  <c r="F6" i="33"/>
  <c r="D6" i="33"/>
  <c r="B6" i="33"/>
  <c r="G15" i="15"/>
  <c r="D15" i="15"/>
  <c r="G14" i="15"/>
  <c r="D14" i="15"/>
  <c r="G13" i="15"/>
  <c r="D13" i="15"/>
  <c r="G12" i="15"/>
  <c r="D12" i="15"/>
  <c r="G11" i="15"/>
  <c r="D11" i="15"/>
  <c r="G10" i="15"/>
  <c r="D10" i="15"/>
  <c r="G9" i="15"/>
  <c r="D9" i="15"/>
  <c r="G8" i="15"/>
  <c r="D8" i="15"/>
  <c r="G7" i="15"/>
  <c r="D7" i="15"/>
  <c r="F5" i="15"/>
  <c r="G5" i="15" s="1"/>
  <c r="C5" i="15"/>
  <c r="D5" i="15" s="1"/>
  <c r="H6" i="30"/>
  <c r="F6" i="30"/>
  <c r="D6" i="30"/>
  <c r="B6" i="30"/>
  <c r="G29" i="14"/>
  <c r="D29" i="14"/>
  <c r="G28" i="14"/>
  <c r="D28" i="14"/>
  <c r="G27" i="14"/>
  <c r="D27" i="14"/>
  <c r="G25" i="14"/>
  <c r="D25" i="14"/>
  <c r="G23" i="14"/>
  <c r="D23" i="14"/>
  <c r="G22" i="14"/>
  <c r="D22" i="14"/>
  <c r="D21" i="14"/>
  <c r="G18" i="14"/>
  <c r="D18" i="14"/>
  <c r="G17" i="14"/>
  <c r="D17" i="14"/>
  <c r="G16" i="14"/>
  <c r="D16" i="14"/>
  <c r="G15" i="14"/>
  <c r="D15" i="14"/>
  <c r="G13" i="14"/>
  <c r="D13" i="14"/>
  <c r="G12" i="14"/>
  <c r="D12" i="14"/>
  <c r="D11" i="14"/>
  <c r="G9" i="14"/>
  <c r="D9" i="14"/>
  <c r="G8" i="14"/>
  <c r="D8" i="14"/>
  <c r="G7" i="14"/>
  <c r="D7" i="14"/>
  <c r="G6" i="14"/>
  <c r="D6" i="14"/>
  <c r="F5" i="14"/>
  <c r="E5" i="14"/>
  <c r="C5" i="14"/>
  <c r="D5" i="14" s="1"/>
  <c r="B5" i="14"/>
  <c r="H7" i="29"/>
  <c r="F7" i="29"/>
  <c r="D7" i="29"/>
  <c r="B7" i="29"/>
  <c r="G26" i="13"/>
  <c r="D26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4" i="13"/>
  <c r="D14" i="13"/>
  <c r="G13" i="13"/>
  <c r="D13" i="13"/>
  <c r="G12" i="13"/>
  <c r="D12" i="13"/>
  <c r="G11" i="13"/>
  <c r="D11" i="13"/>
  <c r="G10" i="13"/>
  <c r="D10" i="13"/>
  <c r="G9" i="13"/>
  <c r="D9" i="13"/>
  <c r="G8" i="13"/>
  <c r="D8" i="13"/>
  <c r="F6" i="13"/>
  <c r="E6" i="13"/>
  <c r="C6" i="13"/>
  <c r="B6" i="13"/>
  <c r="G5" i="13"/>
  <c r="D5" i="13"/>
  <c r="G114" i="20"/>
  <c r="D114" i="20"/>
  <c r="G113" i="20"/>
  <c r="D113" i="20"/>
  <c r="G112" i="20"/>
  <c r="D112" i="20"/>
  <c r="G111" i="20"/>
  <c r="D111" i="20"/>
  <c r="G110" i="20"/>
  <c r="D110" i="20"/>
  <c r="G109" i="20"/>
  <c r="D109" i="20"/>
  <c r="G108" i="20"/>
  <c r="D108" i="20"/>
  <c r="G107" i="20"/>
  <c r="D107" i="20"/>
  <c r="G106" i="20"/>
  <c r="D106" i="20"/>
  <c r="G105" i="20"/>
  <c r="D105" i="20"/>
  <c r="G104" i="20"/>
  <c r="D104" i="20"/>
  <c r="G103" i="20"/>
  <c r="D103" i="20"/>
  <c r="G102" i="20"/>
  <c r="D102" i="20"/>
  <c r="G101" i="20"/>
  <c r="D101" i="20"/>
  <c r="G99" i="20"/>
  <c r="D99" i="20"/>
  <c r="G98" i="20"/>
  <c r="D98" i="20"/>
  <c r="G97" i="20"/>
  <c r="D97" i="20"/>
  <c r="G96" i="20"/>
  <c r="D96" i="20"/>
  <c r="G95" i="20"/>
  <c r="D95" i="20"/>
  <c r="G94" i="20"/>
  <c r="D94" i="20"/>
  <c r="G93" i="20"/>
  <c r="D93" i="20"/>
  <c r="G92" i="20"/>
  <c r="D92" i="20"/>
  <c r="G91" i="20"/>
  <c r="D91" i="20"/>
  <c r="G90" i="20"/>
  <c r="D90" i="20"/>
  <c r="G88" i="20"/>
  <c r="D88" i="20"/>
  <c r="G87" i="20"/>
  <c r="D87" i="20"/>
  <c r="G86" i="20"/>
  <c r="D86" i="20"/>
  <c r="G85" i="20"/>
  <c r="D85" i="20"/>
  <c r="G84" i="20"/>
  <c r="D84" i="20"/>
  <c r="G83" i="20"/>
  <c r="D83" i="20"/>
  <c r="G82" i="20"/>
  <c r="D82" i="20"/>
  <c r="G81" i="20"/>
  <c r="D81" i="20"/>
  <c r="G80" i="20"/>
  <c r="D80" i="20"/>
  <c r="G79" i="20"/>
  <c r="D79" i="20"/>
  <c r="G78" i="20"/>
  <c r="D78" i="20"/>
  <c r="G77" i="20"/>
  <c r="D77" i="20"/>
  <c r="G76" i="20"/>
  <c r="D76" i="20"/>
  <c r="G75" i="20"/>
  <c r="D75" i="20"/>
  <c r="G74" i="20"/>
  <c r="D74" i="20"/>
  <c r="G73" i="20"/>
  <c r="D73" i="20"/>
  <c r="G72" i="20"/>
  <c r="D72" i="20"/>
  <c r="G70" i="20"/>
  <c r="D70" i="20"/>
  <c r="G69" i="20"/>
  <c r="D69" i="20"/>
  <c r="G68" i="20"/>
  <c r="D68" i="20"/>
  <c r="G67" i="20"/>
  <c r="D67" i="20"/>
  <c r="G66" i="20"/>
  <c r="D66" i="20"/>
  <c r="G65" i="20"/>
  <c r="D65" i="20"/>
  <c r="G63" i="20"/>
  <c r="D63" i="20"/>
  <c r="G62" i="20"/>
  <c r="D62" i="20"/>
  <c r="G61" i="20"/>
  <c r="D61" i="20"/>
  <c r="G60" i="20"/>
  <c r="D60" i="20"/>
  <c r="G59" i="20"/>
  <c r="D59" i="20"/>
  <c r="G58" i="20"/>
  <c r="D58" i="20"/>
  <c r="G57" i="20"/>
  <c r="D57" i="20"/>
  <c r="G56" i="20"/>
  <c r="D56" i="20"/>
  <c r="G55" i="20"/>
  <c r="D55" i="20"/>
  <c r="G53" i="20"/>
  <c r="D53" i="20"/>
  <c r="G52" i="20"/>
  <c r="D52" i="20"/>
  <c r="G51" i="20"/>
  <c r="D51" i="20"/>
  <c r="G50" i="20"/>
  <c r="D50" i="20"/>
  <c r="G49" i="20"/>
  <c r="D49" i="20"/>
  <c r="G48" i="20"/>
  <c r="D48" i="20"/>
  <c r="G47" i="20"/>
  <c r="D47" i="20"/>
  <c r="G46" i="20"/>
  <c r="D46" i="20"/>
  <c r="G45" i="20"/>
  <c r="D45" i="20"/>
  <c r="G43" i="20"/>
  <c r="D43" i="20"/>
  <c r="G42" i="20"/>
  <c r="D42" i="20"/>
  <c r="G41" i="20"/>
  <c r="D41" i="20"/>
  <c r="G40" i="20"/>
  <c r="D40" i="20"/>
  <c r="G39" i="20"/>
  <c r="D39" i="20"/>
  <c r="G38" i="20"/>
  <c r="D38" i="20"/>
  <c r="G37" i="20"/>
  <c r="D37" i="20"/>
  <c r="G36" i="20"/>
  <c r="D36" i="20"/>
  <c r="G35" i="20"/>
  <c r="D35" i="20"/>
  <c r="G34" i="20"/>
  <c r="D34" i="20"/>
  <c r="G33" i="20"/>
  <c r="D33" i="20"/>
  <c r="G31" i="20"/>
  <c r="D31" i="20"/>
  <c r="G30" i="20"/>
  <c r="D30" i="20"/>
  <c r="G29" i="20"/>
  <c r="D29" i="20"/>
  <c r="G28" i="20"/>
  <c r="D28" i="20"/>
  <c r="G27" i="20"/>
  <c r="D27" i="20"/>
  <c r="G26" i="20"/>
  <c r="D26" i="20"/>
  <c r="G25" i="20"/>
  <c r="D25" i="20"/>
  <c r="G24" i="20"/>
  <c r="D24" i="20"/>
  <c r="G23" i="20"/>
  <c r="D23" i="20"/>
  <c r="G22" i="20"/>
  <c r="D22" i="20"/>
  <c r="G21" i="20"/>
  <c r="D21" i="20"/>
  <c r="G20" i="20"/>
  <c r="D20" i="20"/>
  <c r="G18" i="20"/>
  <c r="D18" i="20"/>
  <c r="G17" i="20"/>
  <c r="D17" i="20"/>
  <c r="G16" i="20"/>
  <c r="D16" i="20"/>
  <c r="G15" i="20"/>
  <c r="D15" i="20"/>
  <c r="G14" i="20"/>
  <c r="D14" i="20"/>
  <c r="G13" i="20"/>
  <c r="D13" i="20"/>
  <c r="G12" i="20"/>
  <c r="D12" i="20"/>
  <c r="G11" i="20"/>
  <c r="D11" i="20"/>
  <c r="G10" i="20"/>
  <c r="D10" i="20"/>
  <c r="G9" i="20"/>
  <c r="D9" i="20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G15" i="12"/>
  <c r="D15" i="12"/>
  <c r="G14" i="12"/>
  <c r="D14" i="12"/>
  <c r="G13" i="12"/>
  <c r="D13" i="12"/>
  <c r="G12" i="12"/>
  <c r="D12" i="12"/>
  <c r="G11" i="12"/>
  <c r="D11" i="12"/>
  <c r="G10" i="12"/>
  <c r="D10" i="12"/>
  <c r="G9" i="12"/>
  <c r="D9" i="12"/>
  <c r="G8" i="12"/>
  <c r="D8" i="12"/>
  <c r="G7" i="12"/>
  <c r="D7" i="12"/>
  <c r="F5" i="12"/>
  <c r="G5" i="12" s="1"/>
  <c r="C5" i="12"/>
  <c r="D5" i="12" s="1"/>
  <c r="G29" i="11"/>
  <c r="D29" i="11"/>
  <c r="G28" i="11"/>
  <c r="D28" i="11"/>
  <c r="D27" i="11"/>
  <c r="G26" i="11"/>
  <c r="D26" i="11"/>
  <c r="G24" i="11"/>
  <c r="D24" i="11"/>
  <c r="D23" i="11"/>
  <c r="G22" i="11"/>
  <c r="D22" i="11"/>
  <c r="G21" i="11"/>
  <c r="D21" i="11"/>
  <c r="D20" i="11"/>
  <c r="G19" i="11"/>
  <c r="D19" i="11"/>
  <c r="D18" i="11"/>
  <c r="G17" i="11"/>
  <c r="D17" i="11"/>
  <c r="G16" i="11"/>
  <c r="D16" i="11"/>
  <c r="G15" i="11"/>
  <c r="D15" i="11"/>
  <c r="D13" i="11"/>
  <c r="G12" i="11"/>
  <c r="D12" i="11"/>
  <c r="G11" i="11"/>
  <c r="D11" i="11"/>
  <c r="G9" i="11"/>
  <c r="D9" i="11"/>
  <c r="G7" i="11"/>
  <c r="D7" i="11"/>
  <c r="G6" i="11"/>
  <c r="D6" i="11"/>
  <c r="F5" i="11"/>
  <c r="C5" i="11"/>
  <c r="G25" i="10"/>
  <c r="D25" i="10"/>
  <c r="G24" i="10"/>
  <c r="D24" i="10"/>
  <c r="G23" i="10"/>
  <c r="D23" i="10"/>
  <c r="G22" i="10"/>
  <c r="D22" i="10"/>
  <c r="G21" i="10"/>
  <c r="D21" i="10"/>
  <c r="G20" i="10"/>
  <c r="D20" i="10"/>
  <c r="D19" i="10"/>
  <c r="G18" i="10"/>
  <c r="D18" i="10"/>
  <c r="D17" i="10"/>
  <c r="G16" i="10"/>
  <c r="D16" i="10"/>
  <c r="G15" i="10"/>
  <c r="D15" i="10"/>
  <c r="G14" i="10"/>
  <c r="D14" i="10"/>
  <c r="G13" i="10"/>
  <c r="D13" i="10"/>
  <c r="G12" i="10"/>
  <c r="D12" i="10"/>
  <c r="G11" i="10"/>
  <c r="D11" i="10"/>
  <c r="G10" i="10"/>
  <c r="D10" i="10"/>
  <c r="G9" i="10"/>
  <c r="D9" i="10"/>
  <c r="G8" i="10"/>
  <c r="D8" i="10"/>
  <c r="G7" i="10"/>
  <c r="D7" i="10"/>
  <c r="F5" i="10"/>
  <c r="G5" i="10" s="1"/>
  <c r="C5" i="10"/>
  <c r="D5" i="10" s="1"/>
  <c r="D7" i="18" l="1"/>
  <c r="D7" i="17"/>
  <c r="G5" i="14"/>
  <c r="D6" i="13"/>
  <c r="G6" i="13"/>
  <c r="G5" i="11"/>
  <c r="D5" i="11"/>
  <c r="F18" i="9"/>
  <c r="E18" i="9"/>
  <c r="F17" i="9"/>
  <c r="E17" i="9"/>
  <c r="F16" i="9"/>
  <c r="F15" i="9"/>
  <c r="F14" i="9"/>
  <c r="F13" i="9"/>
  <c r="F12" i="9"/>
  <c r="F11" i="9"/>
  <c r="D8" i="9"/>
  <c r="C8" i="9"/>
  <c r="F28" i="8"/>
  <c r="F27" i="8"/>
  <c r="F26" i="8"/>
  <c r="F25" i="8"/>
  <c r="F24" i="8"/>
  <c r="F23" i="8"/>
  <c r="F22" i="8"/>
  <c r="F21" i="8"/>
  <c r="F20" i="8"/>
  <c r="F19" i="8"/>
  <c r="F18" i="8"/>
  <c r="E18" i="8"/>
  <c r="F17" i="8"/>
  <c r="F16" i="8"/>
  <c r="E16" i="8"/>
  <c r="F15" i="8"/>
  <c r="F14" i="8"/>
  <c r="F13" i="8"/>
  <c r="E13" i="8"/>
  <c r="F12" i="8"/>
  <c r="E12" i="8"/>
  <c r="F11" i="8"/>
  <c r="D8" i="8"/>
  <c r="C8" i="8"/>
  <c r="J37" i="7"/>
  <c r="I37" i="7"/>
  <c r="F37" i="7"/>
  <c r="J36" i="7"/>
  <c r="I36" i="7"/>
  <c r="F36" i="7"/>
  <c r="J35" i="7"/>
  <c r="I35" i="7"/>
  <c r="F35" i="7"/>
  <c r="J34" i="7"/>
  <c r="I34" i="7"/>
  <c r="H34" i="7"/>
  <c r="F34" i="7"/>
  <c r="J33" i="7"/>
  <c r="I33" i="7"/>
  <c r="F33" i="7"/>
  <c r="J32" i="7"/>
  <c r="I32" i="7"/>
  <c r="F32" i="7"/>
  <c r="J31" i="7"/>
  <c r="I31" i="7"/>
  <c r="F31" i="7"/>
  <c r="J30" i="7"/>
  <c r="I30" i="7"/>
  <c r="F30" i="7"/>
  <c r="J29" i="7"/>
  <c r="I29" i="7"/>
  <c r="H29" i="7"/>
  <c r="F29" i="7"/>
  <c r="E29" i="7"/>
  <c r="J28" i="7"/>
  <c r="I28" i="7"/>
  <c r="F28" i="7"/>
  <c r="E28" i="7"/>
  <c r="J27" i="7"/>
  <c r="I27" i="7"/>
  <c r="F27" i="7"/>
  <c r="J26" i="7"/>
  <c r="I26" i="7"/>
  <c r="F26" i="7"/>
  <c r="J25" i="7"/>
  <c r="I25" i="7"/>
  <c r="F25" i="7"/>
  <c r="J24" i="7"/>
  <c r="I24" i="7"/>
  <c r="F24" i="7"/>
  <c r="J23" i="7"/>
  <c r="I23" i="7"/>
  <c r="H23" i="7"/>
  <c r="F23" i="7"/>
  <c r="J22" i="7"/>
  <c r="I22" i="7"/>
  <c r="F22" i="7"/>
  <c r="J21" i="7"/>
  <c r="I21" i="7"/>
  <c r="F21" i="7"/>
  <c r="J20" i="7"/>
  <c r="I20" i="7"/>
  <c r="F20" i="7"/>
  <c r="J19" i="7"/>
  <c r="I19" i="7"/>
  <c r="F19" i="7"/>
  <c r="J18" i="7"/>
  <c r="I18" i="7"/>
  <c r="F18" i="7"/>
  <c r="J17" i="7"/>
  <c r="I17" i="7"/>
  <c r="F17" i="7"/>
  <c r="J16" i="7"/>
  <c r="I16" i="7"/>
  <c r="F16" i="7"/>
  <c r="J15" i="7"/>
  <c r="I15" i="7"/>
  <c r="F15" i="7"/>
  <c r="E15" i="7"/>
  <c r="J14" i="7"/>
  <c r="I14" i="7"/>
  <c r="H14" i="7"/>
  <c r="F14" i="7"/>
  <c r="J13" i="7"/>
  <c r="I13" i="7"/>
  <c r="H13" i="7"/>
  <c r="F13" i="7"/>
  <c r="J12" i="7"/>
  <c r="I12" i="7"/>
  <c r="F12" i="7"/>
  <c r="J11" i="7"/>
  <c r="I11" i="7"/>
  <c r="F11" i="7"/>
  <c r="J10" i="7"/>
  <c r="I10" i="7"/>
  <c r="F10" i="7"/>
  <c r="D9" i="7"/>
  <c r="H36" i="7" s="1"/>
  <c r="C9" i="7"/>
  <c r="E9" i="7" s="1"/>
  <c r="H10" i="7" l="1"/>
  <c r="H11" i="7"/>
  <c r="H19" i="7"/>
  <c r="H25" i="7"/>
  <c r="H26" i="7"/>
  <c r="H27" i="7"/>
  <c r="H32" i="7"/>
  <c r="E8" i="9"/>
  <c r="E8" i="8"/>
  <c r="F8" i="9"/>
  <c r="F8" i="8"/>
  <c r="F9" i="7"/>
  <c r="H12" i="7"/>
  <c r="H15" i="7"/>
  <c r="H16" i="7"/>
  <c r="H17" i="7"/>
  <c r="H18" i="7"/>
  <c r="H20" i="7"/>
  <c r="H21" i="7"/>
  <c r="H22" i="7"/>
  <c r="H24" i="7"/>
  <c r="H28" i="7"/>
  <c r="H30" i="7"/>
  <c r="H31" i="7"/>
  <c r="H33" i="7"/>
  <c r="H35" i="7"/>
  <c r="B29" i="25" l="1"/>
  <c r="D28" i="25"/>
  <c r="E27" i="25"/>
  <c r="E26" i="25"/>
  <c r="E25" i="25"/>
  <c r="E24" i="25"/>
  <c r="E19" i="25"/>
  <c r="E18" i="25"/>
  <c r="E17" i="25"/>
  <c r="E16" i="25"/>
  <c r="E15" i="25"/>
  <c r="E14" i="25"/>
  <c r="C13" i="25"/>
  <c r="E13" i="25"/>
  <c r="E12" i="25"/>
  <c r="D12" i="25"/>
  <c r="E11" i="25"/>
  <c r="D11" i="25"/>
  <c r="C10" i="25"/>
  <c r="E10" i="25" s="1"/>
  <c r="D10" i="25"/>
  <c r="E8" i="25"/>
  <c r="E7" i="25"/>
  <c r="E6" i="25"/>
  <c r="E28" i="25" l="1"/>
  <c r="D6" i="25"/>
  <c r="D7" i="25"/>
  <c r="D8" i="25"/>
  <c r="D14" i="25"/>
  <c r="D15" i="25"/>
  <c r="D16" i="25"/>
  <c r="D17" i="25"/>
  <c r="D18" i="25"/>
  <c r="D19" i="25"/>
  <c r="D24" i="25"/>
  <c r="D25" i="25"/>
  <c r="D26" i="25"/>
  <c r="D27" i="25"/>
</calcChain>
</file>

<file path=xl/sharedStrings.xml><?xml version="1.0" encoding="utf-8"?>
<sst xmlns="http://schemas.openxmlformats.org/spreadsheetml/2006/main" count="1542" uniqueCount="491">
  <si>
    <t>%</t>
  </si>
  <si>
    <t>Кількість вакансій, одиниць</t>
  </si>
  <si>
    <t>Усього</t>
  </si>
  <si>
    <t xml:space="preserve"> + (-)</t>
  </si>
  <si>
    <t>А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</si>
  <si>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</si>
  <si>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</si>
  <si>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</si>
  <si>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</si>
  <si>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</si>
  <si>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</si>
  <si>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</si>
  <si>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</si>
  <si>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</si>
  <si>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</si>
  <si>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</si>
  <si>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</si>
  <si>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</si>
  <si>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</si>
  <si>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</si>
  <si>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</si>
  <si>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</si>
  <si>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</si>
  <si>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</si>
  <si>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</si>
  <si>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</si>
  <si>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</si>
  <si>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</si>
  <si>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</si>
  <si>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</si>
  <si>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</si>
  <si>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</si>
  <si>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</si>
  <si>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</si>
  <si>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</si>
  <si>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</si>
  <si>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</si>
  <si>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</si>
  <si>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</si>
  <si>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</si>
  <si>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</si>
  <si>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</si>
  <si>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Кількість вакансій, зареєстрованих в державній службі зайнятості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</si>
  <si>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</si>
  <si>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</si>
  <si>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</si>
  <si>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</si>
  <si>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</si>
  <si>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</si>
  <si>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</si>
  <si>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</si>
  <si>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</si>
  <si>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</si>
  <si>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</si>
  <si>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</si>
  <si>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</si>
  <si>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</si>
  <si>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</si>
  <si>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</si>
  <si>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</si>
  <si>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</si>
  <si>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</si>
  <si>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</si>
  <si>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</si>
  <si>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</si>
  <si>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</si>
  <si>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</si>
  <si>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</si>
  <si>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</si>
  <si>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</si>
  <si>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</si>
  <si>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</si>
  <si>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</si>
  <si>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</si>
  <si>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</si>
  <si>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</si>
  <si>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</si>
  <si>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</si>
  <si>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</si>
  <si>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</si>
  <si>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</si>
  <si>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</si>
  <si>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</si>
  <si>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</si>
  <si>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</si>
  <si>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</si>
  <si>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</si>
  <si>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</si>
  <si>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</si>
  <si>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</si>
  <si>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</si>
  <si>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</si>
  <si>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</si>
  <si>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</si>
  <si>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</si>
  <si>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</si>
  <si>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</si>
  <si>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</si>
  <si>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</si>
  <si>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</si>
  <si>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</si>
  <si>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</si>
  <si>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</si>
  <si>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</si>
  <si>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</si>
  <si>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</si>
  <si>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</si>
  <si>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</si>
  <si>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</si>
  <si>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</si>
  <si>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</si>
  <si>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</si>
  <si>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</si>
  <si>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</si>
  <si>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</si>
  <si>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</si>
  <si>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</si>
  <si>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</si>
  <si>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</si>
  <si>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</si>
  <si>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</si>
  <si>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</si>
  <si>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</si>
  <si>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</si>
  <si>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</si>
  <si>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</si>
  <si>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</si>
  <si>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</si>
  <si>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</si>
  <si>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</si>
  <si>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</si>
  <si>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</si>
  <si>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</si>
  <si>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</si>
  <si>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</si>
  <si>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</si>
  <si>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</si>
  <si>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</si>
  <si>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начальник відділу поштового зв'язку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</si>
  <si>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</si>
  <si>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</si>
  <si>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</si>
  <si>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</si>
  <si>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</si>
  <si>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</si>
  <si>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</si>
  <si>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</si>
  <si>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</si>
  <si>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</si>
  <si>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</si>
  <si>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</si>
  <si>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</si>
  <si>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</si>
  <si>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</si>
  <si>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</si>
  <si>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</si>
  <si>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</si>
  <si>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</si>
  <si>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</si>
  <si>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</si>
  <si>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</si>
  <si>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 xml:space="preserve"> верстатник деревообробних верстатів</t>
  </si>
  <si>
    <t xml:space="preserve"> слюсар з механоскладальних робіт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</si>
  <si>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</si>
  <si>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</si>
  <si>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</si>
  <si>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</si>
  <si>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</si>
  <si>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</si>
  <si>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</si>
  <si>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</si>
  <si>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у 4,5 р.</t>
  </si>
  <si>
    <t xml:space="preserve"> лікар загальної практики-сімейний лікар</t>
  </si>
  <si>
    <t xml:space="preserve"> фахівець із соціальної роботи</t>
  </si>
  <si>
    <t xml:space="preserve"> фельдшер</t>
  </si>
  <si>
    <t xml:space="preserve"> секретар керівника (організації, підприємства, установи)</t>
  </si>
  <si>
    <t xml:space="preserve"> лісник</t>
  </si>
  <si>
    <t xml:space="preserve"> слюсар з ремонту рухомого складу</t>
  </si>
  <si>
    <t xml:space="preserve"> слюсар-електрик з ремонту електроустаткування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</si>
  <si>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</si>
  <si>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</si>
  <si>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керуючий магазином</t>
  </si>
  <si>
    <t xml:space="preserve"> агроном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</si>
  <si>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</si>
  <si>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</si>
  <si>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</si>
  <si>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</si>
  <si>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рибалка прибережного лову</t>
  </si>
  <si>
    <t xml:space="preserve"> кондитер</t>
  </si>
  <si>
    <t xml:space="preserve"> бетоняр</t>
  </si>
  <si>
    <t xml:space="preserve"> апаратник оброблення зерна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</si>
  <si>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</si>
  <si>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</si>
  <si>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</si>
  <si>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</si>
  <si>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</si>
  <si>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Листоноша (поштар)</t>
  </si>
  <si>
    <t>Показник</t>
  </si>
  <si>
    <t>2020 р.</t>
  </si>
  <si>
    <t>2021 р.</t>
  </si>
  <si>
    <t>зміна значення</t>
  </si>
  <si>
    <t xml:space="preserve"> + (-)                            тис. осіб</t>
  </si>
  <si>
    <t>Всього отримували послуги, тис. осіб</t>
  </si>
  <si>
    <t xml:space="preserve"> з них, мали статус безробітного, тис. осіб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</si>
  <si>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</si>
  <si>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</si>
  <si>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Всього отримали ваучер на навчання, осіб</t>
  </si>
  <si>
    <t xml:space="preserve">   з них, Безробітних,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</si>
  <si>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</si>
  <si>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</si>
  <si>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</si>
  <si>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Станом на дату:</t>
  </si>
  <si>
    <t xml:space="preserve"> + (-)                      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</si>
  <si>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</si>
  <si>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Кількість вакансій по формі 3-ПН, тис. одиниць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</si>
  <si>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</si>
  <si>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</si>
  <si>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</si>
  <si>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</si>
  <si>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</si>
  <si>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</si>
  <si>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</si>
  <si>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</si>
  <si>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</si>
  <si>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</si>
  <si>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</si>
  <si>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</si>
  <si>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</si>
  <si>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</si>
  <si>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</si>
  <si>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</si>
  <si>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</si>
  <si>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</si>
  <si>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</si>
  <si>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</si>
  <si>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</si>
  <si>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</si>
  <si>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</si>
  <si>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</si>
  <si>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</si>
  <si>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</si>
  <si>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</si>
  <si>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</si>
  <si>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</si>
  <si>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</si>
  <si>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</si>
  <si>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</si>
  <si>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</si>
  <si>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</si>
  <si>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</si>
  <si>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Розведення свійської птиці</t>
  </si>
  <si>
    <t>Виробництво цукру</t>
  </si>
  <si>
    <t>Складське господарство</t>
  </si>
  <si>
    <t>"Виробництво хліба та хлібобулочних виробів</t>
  </si>
  <si>
    <t>Загальна медична практика</t>
  </si>
  <si>
    <t xml:space="preserve">Загальна середня освіта </t>
  </si>
  <si>
    <t>Комплексне обслуговування об'єктів</t>
  </si>
  <si>
    <t>Роздрібна торгівля фармацевтичними товарами в спеціалізованих магазинах</t>
  </si>
  <si>
    <t>Інша допоміжна діяльність у сфері транспорту</t>
  </si>
  <si>
    <t>Оптова торгівля деревиною, будівельними матеріалами та санітарно-технічним обладнанням</t>
  </si>
  <si>
    <t>Дошкільна освіта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</si>
  <si>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</si>
  <si>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</si>
  <si>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</si>
  <si>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</si>
  <si>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</si>
  <si>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</si>
  <si>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</si>
  <si>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</si>
  <si>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</si>
  <si>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Робітник на лісокультурних (лісогосподарських) роботах</t>
  </si>
  <si>
    <t xml:space="preserve"> Начальник відділу</t>
  </si>
  <si>
    <t>Професії, по яких чисельність безробітних жінок                       є найбільшою</t>
  </si>
  <si>
    <t xml:space="preserve"> Секретар місцевої ради (сільської, селищної, міської і т. ін.)</t>
  </si>
  <si>
    <t xml:space="preserve"> менеджер (управитель) з туризму</t>
  </si>
  <si>
    <t xml:space="preserve"> Менеджер (управитель) з персоналу</t>
  </si>
  <si>
    <t xml:space="preserve"> Адміністратор (господар) залу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</si>
  <si>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</si>
  <si>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</si>
  <si>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контролер якості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</si>
  <si>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</si>
  <si>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</si>
  <si>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</si>
  <si>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</si>
  <si>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Електрозварник ручного зварювання</t>
  </si>
  <si>
    <t>Професії, по яких чисельність безробітних чоловіків                       є найбільшою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</si>
  <si>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</si>
  <si>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</si>
  <si>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технік</t>
  </si>
  <si>
    <t xml:space="preserve"> комплектувальник товарів</t>
  </si>
  <si>
    <t xml:space="preserve"> Слюсар з ремонту колісних транспортних засобів</t>
  </si>
  <si>
    <t xml:space="preserve"> Маляр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</si>
  <si>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</si>
  <si>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</si>
  <si>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</si>
  <si>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</si>
  <si>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Фахівець з публічних закупівель</t>
  </si>
  <si>
    <t xml:space="preserve"> Вихователь дошкільного навчального закладу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</si>
  <si>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</si>
  <si>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</si>
  <si>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</si>
  <si>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(ТОП-20)</t>
  </si>
  <si>
    <t xml:space="preserve"> Інспектор (пенітенціарна система)</t>
  </si>
  <si>
    <t xml:space="preserve"> Сестра медична (брат медичний)</t>
  </si>
  <si>
    <t xml:space="preserve"> Фельдшер з медицини невідкладних станів</t>
  </si>
  <si>
    <t xml:space="preserve"> Начальник відділення</t>
  </si>
  <si>
    <t xml:space="preserve"> Керівник структурного підрозділу - головний спеціаліст</t>
  </si>
  <si>
    <t xml:space="preserve"> Лікар-терапевт </t>
  </si>
  <si>
    <t xml:space="preserve"> тренер-викладач з виду спорту (спортивної школи, секції і т. ін.)</t>
  </si>
  <si>
    <t xml:space="preserve"> Сестра медична (брат медичний) стаціонару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</si>
  <si>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</si>
  <si>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слюсар-електромонтажник</t>
  </si>
  <si>
    <t xml:space="preserve"> слюсар з експлуатації та ремонту газового устаткування</t>
  </si>
  <si>
    <t xml:space="preserve"> складальник виробів з пластмас</t>
  </si>
  <si>
    <t xml:space="preserve"> мийник-прибиральник рухомого складу</t>
  </si>
  <si>
    <t>Допоміжне обслуговування авіаційного транспорту</t>
  </si>
  <si>
    <t xml:space="preserve"> Тракторист-машиніст сільськогосподарського (лісогосподарського) виробництва</t>
  </si>
  <si>
    <t xml:space="preserve"> Юрист</t>
  </si>
  <si>
    <t xml:space="preserve"> Відповідальний працівник банку (філії банку, іншої фінансової установи)</t>
  </si>
  <si>
    <t xml:space="preserve"> Консультант</t>
  </si>
  <si>
    <t xml:space="preserve"> Оператор технічних засобів контролю на безпеку</t>
  </si>
  <si>
    <t xml:space="preserve"> бортпровідник</t>
  </si>
  <si>
    <t xml:space="preserve"> стрілець</t>
  </si>
  <si>
    <t xml:space="preserve"> агент з організації обслуговування авіаперевезень</t>
  </si>
  <si>
    <t xml:space="preserve"> ювелір-монтувальник</t>
  </si>
  <si>
    <t xml:space="preserve"> комплектувальник</t>
  </si>
  <si>
    <t xml:space="preserve"> мийник літальних апаратів</t>
  </si>
  <si>
    <t>Усього по Київській області</t>
  </si>
  <si>
    <t xml:space="preserve"> Усього по Київській області</t>
  </si>
  <si>
    <t>Усього  по Київській області</t>
  </si>
  <si>
    <t xml:space="preserve"> Контролер у поліграфічному виробництві	</t>
  </si>
  <si>
    <t xml:space="preserve"> сортувальник виробів, сировини та матеріалів</t>
  </si>
  <si>
    <t xml:space="preserve"> Інспектор</t>
  </si>
  <si>
    <t xml:space="preserve"> паркувальник</t>
  </si>
  <si>
    <t xml:space="preserve"> +(-)</t>
  </si>
  <si>
    <t>Всього по Київській області:</t>
  </si>
  <si>
    <t>Баришівська районна філія</t>
  </si>
  <si>
    <t xml:space="preserve">Богуславська районна філія </t>
  </si>
  <si>
    <t xml:space="preserve">Бородянська районна філія 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</si>
  <si>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</si>
  <si>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</si>
  <si>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</si>
  <si>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</si>
  <si>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 xml:space="preserve">Кагарлицька районна філія  </t>
  </si>
  <si>
    <t>К-Святошинський РЦЗ</t>
  </si>
  <si>
    <t xml:space="preserve">Макарівська районна філія </t>
  </si>
  <si>
    <t>Миронівська районна філія</t>
  </si>
  <si>
    <t xml:space="preserve">Обухівська міськрайонна філія </t>
  </si>
  <si>
    <t xml:space="preserve">Рокитнянська 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</si>
  <si>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</si>
  <si>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</si>
  <si>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</si>
  <si>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</si>
  <si>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Яготинська районна філія </t>
  </si>
  <si>
    <t>Білоцерківський МРЦЗ</t>
  </si>
  <si>
    <t xml:space="preserve">Бориспільська міськрайонна філія </t>
  </si>
  <si>
    <t>Броварський МРЦЗ</t>
  </si>
  <si>
    <t xml:space="preserve">Васильківська міськрайонна філія </t>
  </si>
  <si>
    <t>Ірпінський  МЦЗ</t>
  </si>
  <si>
    <t>Славутицька міська філія</t>
  </si>
  <si>
    <t xml:space="preserve">Переяславська міськрайонна філія                  </t>
  </si>
  <si>
    <t>Фастівська міськрайонна філія</t>
  </si>
  <si>
    <t xml:space="preserve">Ржищівська міська філія </t>
  </si>
  <si>
    <t>Березанська міська філія</t>
  </si>
  <si>
    <t>Усього по Київській області:</t>
  </si>
  <si>
    <t>Показники діяльності Київської обласної служби зайнятості</t>
  </si>
  <si>
    <t>Всього отримали роботу (у т.ч. до набуття статусу безробітного),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</si>
  <si>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</si>
  <si>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</si>
  <si>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тис. осіб</t>
  </si>
  <si>
    <t>Надання послуг Київською обласною службою зайнятості</t>
  </si>
  <si>
    <t>Чисельність працевлаштованих безробітних за направленням СЗ та самостійно, осіб</t>
  </si>
  <si>
    <t>Кількість вакансій на кінець періоду, одиниць</t>
  </si>
  <si>
    <t>Всього по Київській області</t>
  </si>
  <si>
    <t>у 3 р</t>
  </si>
  <si>
    <t>у 2,3 р</t>
  </si>
  <si>
    <t>у 2,1 р</t>
  </si>
  <si>
    <t>у 2,2 р</t>
  </si>
  <si>
    <t>у 2 р</t>
  </si>
  <si>
    <t>у 6,7 р.</t>
  </si>
  <si>
    <t>у 3,4 р</t>
  </si>
  <si>
    <t xml:space="preserve">П-Хмельницька міськрайонна філія                  </t>
  </si>
  <si>
    <t>Друкування іншої продукції</t>
  </si>
  <si>
    <t>Виробництво будівельних виробів із пластмас</t>
  </si>
  <si>
    <t xml:space="preserve"> приймальник замовлень</t>
  </si>
  <si>
    <t xml:space="preserve"> бібліотекар</t>
  </si>
  <si>
    <t xml:space="preserve"> Оператор птахофабрик та механізованих ферм</t>
  </si>
  <si>
    <t xml:space="preserve"> ливарник пластмас</t>
  </si>
  <si>
    <t>Роздрібна торгівля іншими невживаними товарами в спеціалізованих магазинах</t>
  </si>
  <si>
    <t>Постачання інших готових страв</t>
  </si>
  <si>
    <t xml:space="preserve">Роздрібна торгівля пальним </t>
  </si>
  <si>
    <t>Діяльність готелів і подібних засобів тимчасового розміщування</t>
  </si>
  <si>
    <t>Діяльність приватних охоронних служб</t>
  </si>
  <si>
    <t>7</t>
  </si>
  <si>
    <t>0</t>
  </si>
  <si>
    <t>2</t>
  </si>
  <si>
    <t>1</t>
  </si>
  <si>
    <t xml:space="preserve">  </t>
  </si>
  <si>
    <t>Працевлаштовано безробітних, тис. осіб</t>
  </si>
  <si>
    <t>Проходили професійне навчання безробітні, тис. осіб</t>
  </si>
  <si>
    <t xml:space="preserve"> + 1 особа</t>
  </si>
  <si>
    <t xml:space="preserve"> керівник гуртка</t>
  </si>
  <si>
    <t xml:space="preserve"> контролер-ревізор</t>
  </si>
  <si>
    <t>у 2,4р.</t>
  </si>
  <si>
    <t>у 2,5р.</t>
  </si>
  <si>
    <t>у 2,3р.</t>
  </si>
  <si>
    <t>у2,4р.</t>
  </si>
  <si>
    <t>Діяльність у сфері охорони громадського порядку та безпеки</t>
  </si>
  <si>
    <t>Змішане сільське господарство</t>
  </si>
  <si>
    <t xml:space="preserve"> Технік-землевпорядник</t>
  </si>
  <si>
    <t xml:space="preserve"> командир відділення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</si>
  <si>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</si>
  <si>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січень-березень  2020 р.</t>
  </si>
  <si>
    <t>січень-березень 2021 р.</t>
  </si>
  <si>
    <t>у3,0р.</t>
  </si>
  <si>
    <t>у 2,9р.</t>
  </si>
  <si>
    <t>у 8,6р.</t>
  </si>
  <si>
    <t>у 17,0р.</t>
  </si>
  <si>
    <t>у 2,0р.</t>
  </si>
  <si>
    <t>у 4,5р.</t>
  </si>
  <si>
    <t>у 2,1р.</t>
  </si>
  <si>
    <r>
      <rPr>
        <b/>
        <sz val="14"/>
        <color theme="1"/>
        <rFont val="Times New Roman"/>
        <family val="1"/>
        <charset val="204"/>
      </rPr>
      <t>у 34,8 р.</t>
    </r>
    <r>
      <rPr>
        <b/>
        <sz val="14"/>
        <color theme="0"/>
        <rFont val="Times New Roman"/>
        <family val="1"/>
        <charset val="204"/>
      </rPr>
      <t>00</t>
    </r>
  </si>
  <si>
    <t>у 10,1р.</t>
  </si>
  <si>
    <t>у3,2р.</t>
  </si>
  <si>
    <t>у2.2р.</t>
  </si>
  <si>
    <t>у 12.5р.</t>
  </si>
  <si>
    <t>у 2,7р.</t>
  </si>
  <si>
    <t>березень                       2020 р.</t>
  </si>
  <si>
    <t>березень                     2021 р.</t>
  </si>
  <si>
    <t>Станом на 01.04.2020 р.</t>
  </si>
  <si>
    <t>Станом на 01.04.2021 р.</t>
  </si>
  <si>
    <t>березень                        2020 р.</t>
  </si>
  <si>
    <t>у,3,0р.</t>
  </si>
  <si>
    <t>у 9,0р.</t>
  </si>
  <si>
    <t>у 10,0р.</t>
  </si>
  <si>
    <t>у 7,5р.</t>
  </si>
  <si>
    <t>у5,1р.</t>
  </si>
  <si>
    <t xml:space="preserve">у </t>
  </si>
  <si>
    <t>у3,5 р.</t>
  </si>
  <si>
    <t>у 5,0р.</t>
  </si>
  <si>
    <t>березень                   2021 р.</t>
  </si>
  <si>
    <t>березень 2021 року</t>
  </si>
  <si>
    <t>Станом на 1 квітня 2021 року</t>
  </si>
  <si>
    <t>березень 2021 р.</t>
  </si>
  <si>
    <t>станом на 01.04.2021 р.</t>
  </si>
  <si>
    <t>у 4,3р.</t>
  </si>
  <si>
    <t>у 18,0р.</t>
  </si>
  <si>
    <t>у 11,0р.</t>
  </si>
  <si>
    <t>у 3,2р.</t>
  </si>
  <si>
    <t>у 4,8 р.</t>
  </si>
  <si>
    <t>у 12,р.</t>
  </si>
  <si>
    <t>у 11.0 р.</t>
  </si>
  <si>
    <t>у 5,0 р.</t>
  </si>
  <si>
    <t>у 2,4 р.</t>
  </si>
  <si>
    <t>березень  2021 р.</t>
  </si>
  <si>
    <t>станом на 01.04.2021р.</t>
  </si>
  <si>
    <t>Пасажирський авіаційний транспорт</t>
  </si>
  <si>
    <t>Вища освіта</t>
  </si>
  <si>
    <t>Пасажирський наземний транспорт міського та приміського сполучення</t>
  </si>
  <si>
    <t>стрілець</t>
  </si>
  <si>
    <t xml:space="preserve"> інженер з комп'ютерних систем</t>
  </si>
  <si>
    <t xml:space="preserve"> інженер-землевпорядник</t>
  </si>
  <si>
    <t xml:space="preserve"> Майстер лісу</t>
  </si>
  <si>
    <t xml:space="preserve"> Обліковець</t>
  </si>
  <si>
    <t xml:space="preserve"> адміністратор черговий</t>
  </si>
  <si>
    <t xml:space="preserve"> Поліцейський (за спеціалізаціями)</t>
  </si>
  <si>
    <t xml:space="preserve"> оператор технологічних установок</t>
  </si>
  <si>
    <t xml:space="preserve"> кур'єр</t>
  </si>
  <si>
    <t>станом на 1 квітня 2021 року</t>
  </si>
  <si>
    <t>у січні-березні 2020-2021 рр.</t>
  </si>
  <si>
    <t>на 01.04.2020</t>
  </si>
  <si>
    <t>на 01.04.2021</t>
  </si>
  <si>
    <t>у січні-березні 2020 - 2021 рр.</t>
  </si>
  <si>
    <t>17</t>
  </si>
  <si>
    <t>3</t>
  </si>
  <si>
    <t>у 3,5 р</t>
  </si>
  <si>
    <t>у 2,8 р</t>
  </si>
  <si>
    <t>у 2,7 р</t>
  </si>
  <si>
    <t>у 2,4 р</t>
  </si>
  <si>
    <t xml:space="preserve"> Кількість працевлаштованих безробітних                    у січні-березні 2021 р.</t>
  </si>
  <si>
    <t>Лиття чавуну</t>
  </si>
  <si>
    <t>Виробництво машин і устатковання для сільського та лісового господарства</t>
  </si>
  <si>
    <t>є найбільшою у січні-березні 2021 року</t>
  </si>
  <si>
    <t xml:space="preserve"> Тракторист-машиніст </t>
  </si>
  <si>
    <t xml:space="preserve"> Мерчендайзер</t>
  </si>
  <si>
    <t xml:space="preserve"> Офіс-адміністратор</t>
  </si>
  <si>
    <t xml:space="preserve"> розмалювальник іграшок</t>
  </si>
  <si>
    <t xml:space="preserve"> оператор автоматичних та напівавтоматичнихліній верстатів та установок</t>
  </si>
  <si>
    <t>Професії, по яких кількість працевлаштованих безробітних жінок є найбільшою у січні-березні 2021 р.</t>
  </si>
  <si>
    <t>Професії, по яких кількість працевлаштованих безробітних чоловіків є найбільшою у січні-березні 2021 р.</t>
  </si>
  <si>
    <r>
      <t>у</t>
    </r>
    <r>
      <rPr>
        <b/>
        <sz val="14"/>
        <color theme="1"/>
        <rFont val="Times New Roman"/>
        <family val="1"/>
        <charset val="204"/>
      </rPr>
      <t>у 4,3 р.</t>
    </r>
    <r>
      <rPr>
        <b/>
        <sz val="14"/>
        <color theme="0"/>
        <rFont val="Times New Roman"/>
        <family val="1"/>
        <charset val="204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</si>
</sst>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b/>
      <sz val="10.5"/>
      <color theme="0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2"/>
      <color theme="0"/>
      <name val="Times New Roman Cyr"/>
      <charset val="204"/>
    </font>
    <font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6" fillId="0" borderId="0"/>
  </cellStyleXfs>
  <cellXfs count="479">
    <xf numFmtId="0" fontId="0" fillId="0" borderId="0" xfId="0"/>
    <xf numFmtId="0" fontId="1" fillId="0" borderId="0" xfId="9" applyFont="1" applyFill="1" applyAlignment="1">
      <alignment vertical="top"/>
    </xf>
    <xf numFmtId="0" fontId="19" fillId="0" borderId="0" xfId="9" applyFont="1" applyFill="1" applyAlignment="1">
      <alignment horizontal="right" vertical="center"/>
    </xf>
    <xf numFmtId="0" fontId="4" fillId="0" borderId="0" xfId="9" applyFont="1" applyFill="1" applyAlignment="1">
      <alignment vertical="top"/>
    </xf>
    <xf numFmtId="165" fontId="17" fillId="0" borderId="0" xfId="9" applyNumberFormat="1" applyFont="1" applyFill="1" applyAlignment="1">
      <alignment horizontal="center" vertical="center"/>
    </xf>
    <xf numFmtId="0" fontId="17" fillId="0" borderId="0" xfId="9" applyFont="1" applyFill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/>
      <protection locked="0"/>
    </xf>
    <xf numFmtId="3" fontId="17" fillId="0" borderId="5" xfId="10" applyNumberFormat="1" applyFont="1" applyFill="1" applyBorder="1" applyAlignment="1">
      <alignment horizontal="center" vertical="center"/>
    </xf>
    <xf numFmtId="164" fontId="17" fillId="0" borderId="5" xfId="10" applyNumberFormat="1" applyFont="1" applyFill="1" applyBorder="1" applyAlignment="1">
      <alignment horizontal="center" vertical="center"/>
    </xf>
    <xf numFmtId="3" fontId="17" fillId="0" borderId="0" xfId="9" applyNumberFormat="1" applyFont="1" applyFill="1" applyAlignment="1">
      <alignment horizontal="center" vertical="center"/>
    </xf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4" fillId="0" borderId="10" xfId="6" applyNumberFormat="1" applyFont="1" applyBorder="1" applyAlignment="1">
      <alignment horizontal="center" vertical="center" wrapText="1"/>
    </xf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7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0" fontId="48" fillId="0" borderId="5" xfId="1" applyFont="1" applyBorder="1" applyAlignment="1">
      <alignment horizontal="left" vertical="center" wrapText="1" indent="1"/>
    </xf>
    <xf numFmtId="164" fontId="5" fillId="0" borderId="5" xfId="1" applyNumberFormat="1" applyFont="1" applyFill="1" applyBorder="1" applyAlignment="1">
      <alignment horizontal="center" vertical="center"/>
    </xf>
    <xf numFmtId="0" fontId="49" fillId="0" borderId="13" xfId="1" applyFont="1" applyBorder="1" applyAlignment="1">
      <alignment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0" fontId="49" fillId="0" borderId="14" xfId="1" applyFont="1" applyBorder="1" applyAlignment="1">
      <alignment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165" fontId="5" fillId="0" borderId="5" xfId="3" applyNumberFormat="1" applyFont="1" applyFill="1" applyBorder="1" applyAlignment="1">
      <alignment horizontal="center" vertical="center"/>
    </xf>
    <xf numFmtId="0" fontId="1" fillId="0" borderId="0" xfId="1" applyFont="1" applyBorder="1"/>
    <xf numFmtId="0" fontId="51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9" fillId="0" borderId="11" xfId="5" applyNumberFormat="1" applyFont="1" applyFill="1" applyBorder="1" applyAlignment="1" applyProtection="1">
      <protection locked="0"/>
    </xf>
    <xf numFmtId="1" fontId="3" fillId="0" borderId="11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4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58" fillId="0" borderId="0" xfId="5" applyNumberFormat="1" applyFont="1" applyFill="1" applyBorder="1" applyProtection="1">
      <protection locked="0"/>
    </xf>
    <xf numFmtId="3" fontId="4" fillId="0" borderId="0" xfId="6" applyNumberFormat="1" applyFont="1" applyAlignment="1">
      <alignment horizontal="center" vertical="center" wrapText="1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9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60" fillId="0" borderId="5" xfId="11" applyNumberFormat="1" applyFont="1" applyFill="1" applyBorder="1" applyAlignment="1">
      <alignment horizontal="center" vertical="center"/>
    </xf>
    <xf numFmtId="164" fontId="61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9" fillId="0" borderId="5" xfId="11" applyFont="1" applyFill="1" applyBorder="1" applyAlignment="1">
      <alignment horizontal="left" vertical="center" wrapText="1"/>
    </xf>
    <xf numFmtId="0" fontId="29" fillId="0" borderId="1" xfId="11" applyFont="1" applyFill="1" applyBorder="1" applyAlignment="1">
      <alignment horizontal="left" vertical="center"/>
    </xf>
    <xf numFmtId="164" fontId="60" fillId="0" borderId="1" xfId="11" applyNumberFormat="1" applyFont="1" applyFill="1" applyBorder="1" applyAlignment="1">
      <alignment horizontal="center" vertical="center"/>
    </xf>
    <xf numFmtId="164" fontId="61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62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62" fillId="0" borderId="5" xfId="12" applyNumberFormat="1" applyFont="1" applyFill="1" applyBorder="1" applyAlignment="1">
      <alignment horizontal="center" vertical="center" wrapText="1"/>
    </xf>
    <xf numFmtId="164" fontId="24" fillId="0" borderId="5" xfId="11" applyNumberFormat="1" applyFont="1" applyFill="1" applyBorder="1" applyAlignment="1">
      <alignment horizontal="center" vertical="center"/>
    </xf>
    <xf numFmtId="3" fontId="32" fillId="0" borderId="0" xfId="11" applyNumberFormat="1" applyFont="1" applyFill="1" applyAlignment="1">
      <alignment horizontal="center" vertical="center" wrapText="1"/>
    </xf>
    <xf numFmtId="3" fontId="28" fillId="0" borderId="0" xfId="11" applyNumberFormat="1" applyFont="1" applyFill="1" applyAlignment="1">
      <alignment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3" fontId="63" fillId="0" borderId="5" xfId="11" applyNumberFormat="1" applyFont="1" applyFill="1" applyBorder="1" applyAlignment="1">
      <alignment horizontal="center" vertical="center"/>
    </xf>
    <xf numFmtId="3" fontId="64" fillId="0" borderId="5" xfId="11" applyNumberFormat="1" applyFont="1" applyFill="1" applyBorder="1" applyAlignment="1">
      <alignment horizontal="center" vertical="center"/>
    </xf>
    <xf numFmtId="164" fontId="4" fillId="0" borderId="5" xfId="6" applyNumberFormat="1" applyFont="1" applyBorder="1" applyAlignment="1">
      <alignment horizontal="center" vertical="center" wrapText="1"/>
    </xf>
    <xf numFmtId="3" fontId="19" fillId="0" borderId="5" xfId="6" applyNumberFormat="1" applyFont="1" applyFill="1" applyBorder="1" applyAlignment="1">
      <alignment horizontal="center" vertical="center" wrapText="1"/>
    </xf>
    <xf numFmtId="0" fontId="32" fillId="4" borderId="0" xfId="11" applyFont="1" applyFill="1"/>
    <xf numFmtId="3" fontId="19" fillId="2" borderId="5" xfId="6" applyNumberFormat="1" applyFont="1" applyFill="1" applyBorder="1" applyAlignment="1">
      <alignment horizontal="center" vertical="center" wrapText="1"/>
    </xf>
    <xf numFmtId="3" fontId="30" fillId="2" borderId="5" xfId="12" applyNumberFormat="1" applyFont="1" applyFill="1" applyBorder="1" applyAlignment="1">
      <alignment horizontal="center" vertical="center" wrapText="1"/>
    </xf>
    <xf numFmtId="3" fontId="31" fillId="2" borderId="5" xfId="11" applyNumberFormat="1" applyFont="1" applyFill="1" applyBorder="1" applyAlignment="1">
      <alignment horizontal="center" vertical="center"/>
    </xf>
    <xf numFmtId="3" fontId="38" fillId="2" borderId="5" xfId="11" applyNumberFormat="1" applyFont="1" applyFill="1" applyBorder="1" applyAlignment="1">
      <alignment horizontal="center" vertical="center" wrapText="1"/>
    </xf>
    <xf numFmtId="3" fontId="39" fillId="2" borderId="5" xfId="11" applyNumberFormat="1" applyFont="1" applyFill="1" applyBorder="1" applyAlignment="1">
      <alignment horizontal="center" vertical="center"/>
    </xf>
    <xf numFmtId="0" fontId="4" fillId="2" borderId="5" xfId="6" applyFont="1" applyFill="1" applyBorder="1" applyAlignment="1">
      <alignment vertical="center" wrapText="1"/>
    </xf>
    <xf numFmtId="3" fontId="26" fillId="2" borderId="5" xfId="12" applyNumberFormat="1" applyFont="1" applyFill="1" applyBorder="1" applyAlignment="1">
      <alignment horizontal="center" vertical="center" wrapText="1"/>
    </xf>
    <xf numFmtId="165" fontId="26" fillId="2" borderId="5" xfId="12" applyNumberFormat="1" applyFont="1" applyFill="1" applyBorder="1" applyAlignment="1">
      <alignment horizontal="center" vertical="center" wrapText="1"/>
    </xf>
    <xf numFmtId="3" fontId="21" fillId="2" borderId="5" xfId="11" applyNumberFormat="1" applyFont="1" applyFill="1" applyBorder="1" applyAlignment="1">
      <alignment horizontal="center" vertical="center"/>
    </xf>
    <xf numFmtId="0" fontId="29" fillId="2" borderId="9" xfId="11" applyFont="1" applyFill="1" applyBorder="1" applyAlignment="1">
      <alignment vertical="center" wrapText="1"/>
    </xf>
    <xf numFmtId="166" fontId="4" fillId="2" borderId="5" xfId="12" applyNumberFormat="1" applyFont="1" applyFill="1" applyBorder="1" applyAlignment="1">
      <alignment horizontal="center" vertical="center"/>
    </xf>
    <xf numFmtId="3" fontId="26" fillId="2" borderId="3" xfId="12" applyNumberFormat="1" applyFont="1" applyFill="1" applyBorder="1" applyAlignment="1">
      <alignment horizontal="center" vertical="center" wrapText="1"/>
    </xf>
    <xf numFmtId="166" fontId="4" fillId="2" borderId="3" xfId="12" applyNumberFormat="1" applyFont="1" applyFill="1" applyBorder="1" applyAlignment="1">
      <alignment horizontal="center" vertical="center"/>
    </xf>
    <xf numFmtId="3" fontId="26" fillId="2" borderId="5" xfId="11" applyNumberFormat="1" applyFont="1" applyFill="1" applyBorder="1" applyAlignment="1">
      <alignment horizontal="center" vertical="center"/>
    </xf>
    <xf numFmtId="3" fontId="26" fillId="2" borderId="1" xfId="11" applyNumberFormat="1" applyFont="1" applyFill="1" applyBorder="1" applyAlignment="1">
      <alignment horizontal="center" vertical="center"/>
    </xf>
    <xf numFmtId="3" fontId="30" fillId="2" borderId="4" xfId="12" applyNumberFormat="1" applyFont="1" applyFill="1" applyBorder="1" applyAlignment="1">
      <alignment horizontal="center" vertical="center" wrapText="1"/>
    </xf>
    <xf numFmtId="0" fontId="32" fillId="4" borderId="0" xfId="11" applyFont="1" applyFill="1" applyAlignment="1">
      <alignment horizontal="center" vertical="center" wrapText="1"/>
    </xf>
    <xf numFmtId="164" fontId="60" fillId="2" borderId="5" xfId="11" applyNumberFormat="1" applyFont="1" applyFill="1" applyBorder="1" applyAlignment="1">
      <alignment horizontal="center" vertical="center"/>
    </xf>
    <xf numFmtId="164" fontId="61" fillId="2" borderId="5" xfId="11" applyNumberFormat="1" applyFont="1" applyFill="1" applyBorder="1" applyAlignment="1">
      <alignment horizontal="center" vertical="center"/>
    </xf>
    <xf numFmtId="164" fontId="26" fillId="2" borderId="5" xfId="11" applyNumberFormat="1" applyFont="1" applyFill="1" applyBorder="1" applyAlignment="1">
      <alignment horizontal="center" vertical="center"/>
    </xf>
    <xf numFmtId="164" fontId="60" fillId="2" borderId="1" xfId="11" applyNumberFormat="1" applyFont="1" applyFill="1" applyBorder="1" applyAlignment="1">
      <alignment horizontal="center" vertical="center"/>
    </xf>
    <xf numFmtId="164" fontId="61" fillId="2" borderId="1" xfId="11" applyNumberFormat="1" applyFont="1" applyFill="1" applyBorder="1" applyAlignment="1">
      <alignment horizontal="center" vertical="center"/>
    </xf>
    <xf numFmtId="3" fontId="27" fillId="2" borderId="1" xfId="11" applyNumberFormat="1" applyFont="1" applyFill="1" applyBorder="1" applyAlignment="1">
      <alignment horizontal="center" vertical="center"/>
    </xf>
    <xf numFmtId="164" fontId="27" fillId="2" borderId="1" xfId="11" applyNumberFormat="1" applyFont="1" applyFill="1" applyBorder="1" applyAlignment="1">
      <alignment horizontal="center" vertical="center"/>
    </xf>
    <xf numFmtId="164" fontId="62" fillId="2" borderId="4" xfId="12" applyNumberFormat="1" applyFont="1" applyFill="1" applyBorder="1" applyAlignment="1">
      <alignment horizontal="center" vertical="center" wrapText="1"/>
    </xf>
    <xf numFmtId="3" fontId="31" fillId="2" borderId="4" xfId="11" applyNumberFormat="1" applyFont="1" applyFill="1" applyBorder="1" applyAlignment="1">
      <alignment horizontal="center" vertical="center"/>
    </xf>
    <xf numFmtId="164" fontId="24" fillId="2" borderId="4" xfId="11" applyNumberFormat="1" applyFont="1" applyFill="1" applyBorder="1" applyAlignment="1">
      <alignment horizontal="center" vertical="center"/>
    </xf>
    <xf numFmtId="164" fontId="30" fillId="2" borderId="4" xfId="12" applyNumberFormat="1" applyFont="1" applyFill="1" applyBorder="1" applyAlignment="1">
      <alignment horizontal="center" vertical="center" wrapText="1"/>
    </xf>
    <xf numFmtId="164" fontId="62" fillId="2" borderId="5" xfId="12" applyNumberFormat="1" applyFont="1" applyFill="1" applyBorder="1" applyAlignment="1">
      <alignment horizontal="center" vertical="center" wrapText="1"/>
    </xf>
    <xf numFmtId="164" fontId="24" fillId="2" borderId="5" xfId="11" applyNumberFormat="1" applyFont="1" applyFill="1" applyBorder="1" applyAlignment="1">
      <alignment horizontal="center" vertical="center"/>
    </xf>
    <xf numFmtId="164" fontId="30" fillId="2" borderId="5" xfId="12" applyNumberFormat="1" applyFont="1" applyFill="1" applyBorder="1" applyAlignment="1">
      <alignment horizontal="center" vertical="center" wrapText="1"/>
    </xf>
    <xf numFmtId="165" fontId="21" fillId="2" borderId="5" xfId="12" applyNumberFormat="1" applyFont="1" applyFill="1" applyBorder="1" applyAlignment="1">
      <alignment horizontal="center" vertical="center" wrapText="1"/>
    </xf>
    <xf numFmtId="165" fontId="25" fillId="0" borderId="0" xfId="11" applyNumberFormat="1" applyFont="1" applyFill="1" applyBorder="1" applyAlignment="1">
      <alignment horizontal="center" vertical="center" wrapText="1"/>
    </xf>
    <xf numFmtId="0" fontId="40" fillId="0" borderId="16" xfId="11" applyFont="1" applyFill="1" applyBorder="1" applyAlignment="1">
      <alignment horizontal="center" vertical="center" wrapText="1"/>
    </xf>
    <xf numFmtId="3" fontId="33" fillId="0" borderId="0" xfId="11" applyNumberFormat="1" applyFont="1" applyFill="1" applyBorder="1" applyAlignment="1">
      <alignment horizontal="center" vertical="center"/>
    </xf>
    <xf numFmtId="3" fontId="33" fillId="0" borderId="5" xfId="11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0" fontId="1" fillId="0" borderId="0" xfId="9" applyFont="1" applyAlignment="1">
      <alignment vertical="top"/>
    </xf>
    <xf numFmtId="0" fontId="6" fillId="0" borderId="0" xfId="10" applyFont="1" applyAlignment="1">
      <alignment vertical="top"/>
    </xf>
    <xf numFmtId="0" fontId="4" fillId="0" borderId="0" xfId="9" applyFont="1" applyAlignment="1">
      <alignment horizontal="center" vertical="center"/>
    </xf>
    <xf numFmtId="0" fontId="4" fillId="0" borderId="5" xfId="9" applyFont="1" applyFill="1" applyBorder="1" applyAlignment="1">
      <alignment horizontal="center" vertical="center" wrapText="1"/>
    </xf>
    <xf numFmtId="0" fontId="4" fillId="0" borderId="5" xfId="9" applyFont="1" applyBorder="1" applyAlignment="1">
      <alignment horizontal="center" vertical="center" wrapText="1"/>
    </xf>
    <xf numFmtId="0" fontId="4" fillId="0" borderId="5" xfId="9" applyNumberFormat="1" applyFont="1" applyBorder="1" applyAlignment="1">
      <alignment horizontal="center" vertical="center" wrapText="1"/>
    </xf>
    <xf numFmtId="0" fontId="1" fillId="0" borderId="0" xfId="9" applyFont="1" applyAlignment="1">
      <alignment vertical="center"/>
    </xf>
    <xf numFmtId="0" fontId="5" fillId="0" borderId="5" xfId="9" applyFont="1" applyBorder="1" applyAlignment="1">
      <alignment horizontal="left" vertical="center"/>
    </xf>
    <xf numFmtId="3" fontId="5" fillId="0" borderId="5" xfId="10" applyNumberFormat="1" applyFont="1" applyBorder="1" applyAlignment="1">
      <alignment horizontal="center" vertical="center"/>
    </xf>
    <xf numFmtId="164" fontId="5" fillId="0" borderId="5" xfId="10" applyNumberFormat="1" applyFont="1" applyBorder="1" applyAlignment="1">
      <alignment horizontal="center" vertical="center"/>
    </xf>
    <xf numFmtId="3" fontId="1" fillId="0" borderId="0" xfId="9" applyNumberFormat="1" applyFont="1" applyAlignment="1">
      <alignment vertical="center"/>
    </xf>
    <xf numFmtId="0" fontId="17" fillId="0" borderId="0" xfId="9" applyFont="1" applyAlignment="1">
      <alignment horizontal="center" vertical="center"/>
    </xf>
    <xf numFmtId="3" fontId="17" fillId="0" borderId="5" xfId="10" applyNumberFormat="1" applyFont="1" applyBorder="1" applyAlignment="1">
      <alignment horizontal="center" vertical="center"/>
    </xf>
    <xf numFmtId="165" fontId="17" fillId="0" borderId="0" xfId="9" applyNumberFormat="1" applyFont="1" applyAlignment="1">
      <alignment horizontal="center" vertical="center"/>
    </xf>
    <xf numFmtId="164" fontId="1" fillId="0" borderId="0" xfId="9" applyNumberFormat="1" applyFont="1" applyAlignment="1">
      <alignment vertical="center"/>
    </xf>
    <xf numFmtId="165" fontId="17" fillId="5" borderId="0" xfId="9" applyNumberFormat="1" applyFont="1" applyFill="1" applyAlignment="1">
      <alignment horizontal="center" vertical="center"/>
    </xf>
    <xf numFmtId="0" fontId="1" fillId="0" borderId="0" xfId="9" applyFont="1"/>
    <xf numFmtId="3" fontId="5" fillId="0" borderId="5" xfId="1" applyNumberFormat="1" applyFont="1" applyFill="1" applyBorder="1" applyAlignment="1">
      <alignment horizontal="center" vertical="center" wrapText="1"/>
    </xf>
    <xf numFmtId="165" fontId="5" fillId="2" borderId="12" xfId="1" applyNumberFormat="1" applyFont="1" applyFill="1" applyBorder="1" applyAlignment="1">
      <alignment horizontal="center" vertical="center"/>
    </xf>
    <xf numFmtId="1" fontId="5" fillId="0" borderId="12" xfId="1" applyNumberFormat="1" applyFont="1" applyFill="1" applyBorder="1" applyAlignment="1">
      <alignment horizontal="center" vertical="center"/>
    </xf>
    <xf numFmtId="1" fontId="5" fillId="0" borderId="5" xfId="1" applyNumberFormat="1" applyFont="1" applyFill="1" applyBorder="1" applyAlignment="1">
      <alignment horizontal="center" vertical="center" wrapText="1"/>
    </xf>
    <xf numFmtId="1" fontId="11" fillId="2" borderId="0" xfId="5" applyNumberFormat="1" applyFont="1" applyFill="1" applyAlignment="1" applyProtection="1">
      <alignment horizontal="center"/>
      <protection locked="0"/>
    </xf>
    <xf numFmtId="165" fontId="11" fillId="2" borderId="0" xfId="5" applyNumberFormat="1" applyFont="1" applyFill="1" applyBorder="1" applyAlignment="1" applyProtection="1">
      <alignment horizontal="center"/>
      <protection locked="0"/>
    </xf>
    <xf numFmtId="1" fontId="11" fillId="2" borderId="0" xfId="5" applyNumberFormat="1" applyFont="1" applyFill="1" applyBorder="1" applyAlignment="1" applyProtection="1">
      <alignment horizontal="center"/>
      <protection locked="0"/>
    </xf>
    <xf numFmtId="1" fontId="54" fillId="2" borderId="5" xfId="5" applyNumberFormat="1" applyFont="1" applyFill="1" applyBorder="1" applyAlignment="1" applyProtection="1">
      <alignment horizontal="center" vertical="center" wrapText="1"/>
    </xf>
    <xf numFmtId="1" fontId="53" fillId="2" borderId="5" xfId="5" applyNumberFormat="1" applyFont="1" applyFill="1" applyBorder="1" applyAlignment="1" applyProtection="1">
      <alignment horizontal="center" vertical="center" wrapText="1"/>
    </xf>
    <xf numFmtId="1" fontId="1" fillId="0" borderId="5" xfId="5" applyNumberFormat="1" applyFont="1" applyFill="1" applyBorder="1" applyProtection="1">
      <protection locked="0"/>
    </xf>
    <xf numFmtId="3" fontId="57" fillId="2" borderId="5" xfId="5" applyNumberFormat="1" applyFont="1" applyFill="1" applyBorder="1" applyAlignment="1" applyProtection="1">
      <alignment horizontal="center" vertical="center"/>
      <protection locked="0"/>
    </xf>
    <xf numFmtId="3" fontId="57" fillId="2" borderId="5" xfId="0" applyNumberFormat="1" applyFont="1" applyFill="1" applyBorder="1" applyAlignment="1">
      <alignment horizontal="center" vertical="center"/>
    </xf>
    <xf numFmtId="164" fontId="55" fillId="2" borderId="5" xfId="5" applyNumberFormat="1" applyFont="1" applyFill="1" applyBorder="1" applyAlignment="1" applyProtection="1">
      <alignment horizontal="center" vertical="center"/>
      <protection locked="0"/>
    </xf>
    <xf numFmtId="3" fontId="55" fillId="2" borderId="5" xfId="5" applyNumberFormat="1" applyFont="1" applyFill="1" applyBorder="1" applyAlignment="1" applyProtection="1">
      <alignment horizontal="center" vertical="center"/>
      <protection locked="0"/>
    </xf>
    <xf numFmtId="165" fontId="55" fillId="2" borderId="5" xfId="5" applyNumberFormat="1" applyFont="1" applyFill="1" applyBorder="1" applyAlignment="1" applyProtection="1">
      <alignment horizontal="center" vertical="center"/>
      <protection locked="0"/>
    </xf>
    <xf numFmtId="165" fontId="65" fillId="2" borderId="5" xfId="5" applyNumberFormat="1" applyFont="1" applyFill="1" applyBorder="1" applyAlignment="1" applyProtection="1">
      <alignment horizontal="center" vertical="center"/>
      <protection locked="0"/>
    </xf>
    <xf numFmtId="1" fontId="66" fillId="2" borderId="5" xfId="5" applyNumberFormat="1" applyFont="1" applyFill="1" applyBorder="1" applyAlignment="1" applyProtection="1">
      <alignment horizontal="center" vertical="center"/>
      <protection locked="0"/>
    </xf>
    <xf numFmtId="1" fontId="57" fillId="2" borderId="5" xfId="5" applyNumberFormat="1" applyFont="1" applyFill="1" applyBorder="1" applyAlignment="1" applyProtection="1">
      <alignment horizontal="center" vertical="center"/>
      <protection locked="0"/>
    </xf>
    <xf numFmtId="1" fontId="55" fillId="2" borderId="5" xfId="5" applyNumberFormat="1" applyFont="1" applyFill="1" applyBorder="1" applyAlignment="1" applyProtection="1">
      <alignment horizontal="center" vertical="center"/>
      <protection locked="0"/>
    </xf>
    <xf numFmtId="1" fontId="65" fillId="2" borderId="5" xfId="5" applyNumberFormat="1" applyFont="1" applyFill="1" applyBorder="1" applyAlignment="1" applyProtection="1">
      <alignment horizontal="center" vertical="center"/>
      <protection locked="0"/>
    </xf>
    <xf numFmtId="3" fontId="57" fillId="2" borderId="5" xfId="5" applyNumberFormat="1" applyFont="1" applyFill="1" applyBorder="1" applyAlignment="1" applyProtection="1">
      <alignment horizontal="center" vertical="center" wrapText="1"/>
      <protection locked="0"/>
    </xf>
    <xf numFmtId="165" fontId="55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55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57" fillId="2" borderId="5" xfId="14" applyNumberFormat="1" applyFont="1" applyFill="1" applyBorder="1" applyAlignment="1">
      <alignment horizontal="center" vertical="center" wrapText="1"/>
    </xf>
    <xf numFmtId="1" fontId="57" fillId="2" borderId="5" xfId="14" applyNumberFormat="1" applyFont="1" applyFill="1" applyBorder="1" applyAlignment="1">
      <alignment horizontal="center" vertical="center" wrapText="1"/>
    </xf>
    <xf numFmtId="1" fontId="4" fillId="0" borderId="0" xfId="5" applyNumberFormat="1" applyFont="1" applyFill="1" applyAlignment="1" applyProtection="1">
      <alignment horizontal="center" vertical="center"/>
      <protection locked="0"/>
    </xf>
    <xf numFmtId="1" fontId="1" fillId="2" borderId="0" xfId="5" applyNumberFormat="1" applyFont="1" applyFill="1" applyProtection="1">
      <protection locked="0"/>
    </xf>
    <xf numFmtId="0" fontId="4" fillId="0" borderId="5" xfId="6" applyFont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5" xfId="9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0" fontId="35" fillId="0" borderId="0" xfId="11" applyFont="1" applyFill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2" borderId="5" xfId="6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left" vertical="center"/>
    </xf>
    <xf numFmtId="0" fontId="1" fillId="0" borderId="5" xfId="6" applyFont="1" applyBorder="1" applyAlignment="1">
      <alignment horizontal="center" vertical="center"/>
    </xf>
    <xf numFmtId="165" fontId="25" fillId="2" borderId="5" xfId="11" applyNumberFormat="1" applyFont="1" applyFill="1" applyBorder="1" applyAlignment="1">
      <alignment horizontal="center" vertical="center" wrapText="1"/>
    </xf>
    <xf numFmtId="3" fontId="38" fillId="2" borderId="3" xfId="11" applyNumberFormat="1" applyFont="1" applyFill="1" applyBorder="1" applyAlignment="1">
      <alignment horizontal="center" vertical="center" wrapText="1"/>
    </xf>
    <xf numFmtId="165" fontId="32" fillId="0" borderId="0" xfId="11" applyNumberFormat="1" applyFont="1" applyFill="1" applyAlignment="1">
      <alignment horizontal="center" vertical="center" wrapText="1"/>
    </xf>
    <xf numFmtId="3" fontId="19" fillId="2" borderId="2" xfId="6" applyNumberFormat="1" applyFont="1" applyFill="1" applyBorder="1" applyAlignment="1">
      <alignment horizontal="center" vertical="center" wrapText="1"/>
    </xf>
    <xf numFmtId="3" fontId="4" fillId="2" borderId="10" xfId="6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6" applyFont="1" applyFill="1"/>
    <xf numFmtId="3" fontId="21" fillId="2" borderId="5" xfId="11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5" fillId="0" borderId="5" xfId="9" applyFont="1" applyBorder="1" applyAlignment="1">
      <alignment horizontal="center" vertical="center" wrapText="1"/>
    </xf>
    <xf numFmtId="164" fontId="67" fillId="0" borderId="5" xfId="10" applyNumberFormat="1" applyFont="1" applyBorder="1" applyAlignment="1">
      <alignment horizontal="center" vertical="center"/>
    </xf>
    <xf numFmtId="164" fontId="67" fillId="2" borderId="5" xfId="10" applyNumberFormat="1" applyFont="1" applyFill="1" applyBorder="1" applyAlignment="1">
      <alignment horizontal="center" vertical="center"/>
    </xf>
    <xf numFmtId="164" fontId="51" fillId="2" borderId="5" xfId="1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68" fillId="2" borderId="5" xfId="10" applyNumberFormat="1" applyFont="1" applyFill="1" applyBorder="1" applyAlignment="1">
      <alignment horizontal="center" vertical="center"/>
    </xf>
    <xf numFmtId="164" fontId="68" fillId="0" borderId="5" xfId="10" applyNumberFormat="1" applyFont="1" applyFill="1" applyBorder="1" applyAlignment="1">
      <alignment horizontal="center" vertical="center"/>
    </xf>
    <xf numFmtId="165" fontId="69" fillId="0" borderId="5" xfId="11" applyNumberFormat="1" applyFont="1" applyFill="1" applyBorder="1" applyAlignment="1">
      <alignment horizontal="center" vertical="center" wrapText="1"/>
    </xf>
    <xf numFmtId="165" fontId="69" fillId="2" borderId="5" xfId="11" applyNumberFormat="1" applyFont="1" applyFill="1" applyBorder="1" applyAlignment="1">
      <alignment horizontal="center" vertical="center" wrapText="1"/>
    </xf>
    <xf numFmtId="0" fontId="70" fillId="2" borderId="5" xfId="0" applyFont="1" applyFill="1" applyBorder="1" applyAlignment="1">
      <alignment vertical="center" wrapText="1"/>
    </xf>
    <xf numFmtId="2" fontId="1" fillId="0" borderId="5" xfId="6" applyNumberFormat="1" applyFont="1" applyBorder="1" applyAlignment="1">
      <alignment horizontal="left" vertical="center" wrapText="1"/>
    </xf>
    <xf numFmtId="0" fontId="1" fillId="0" borderId="5" xfId="6" applyNumberFormat="1" applyFont="1" applyBorder="1" applyAlignment="1">
      <alignment horizontal="center" vertical="center" wrapText="1"/>
    </xf>
    <xf numFmtId="164" fontId="5" fillId="2" borderId="4" xfId="1" applyNumberFormat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1" fontId="54" fillId="6" borderId="5" xfId="5" applyNumberFormat="1" applyFont="1" applyFill="1" applyBorder="1" applyAlignment="1" applyProtection="1">
      <alignment horizontal="center" vertical="center" wrapText="1"/>
      <protection locked="0"/>
    </xf>
    <xf numFmtId="3" fontId="55" fillId="6" borderId="5" xfId="5" applyNumberFormat="1" applyFont="1" applyFill="1" applyBorder="1" applyAlignment="1" applyProtection="1">
      <alignment horizontal="center" vertical="center"/>
      <protection locked="0"/>
    </xf>
    <xf numFmtId="164" fontId="55" fillId="6" borderId="5" xfId="5" applyNumberFormat="1" applyFont="1" applyFill="1" applyBorder="1" applyAlignment="1" applyProtection="1">
      <alignment horizontal="center" vertical="center"/>
      <protection locked="0"/>
    </xf>
    <xf numFmtId="165" fontId="55" fillId="6" borderId="5" xfId="5" applyNumberFormat="1" applyFont="1" applyFill="1" applyBorder="1" applyAlignment="1" applyProtection="1">
      <alignment horizontal="center" vertical="center"/>
      <protection locked="0"/>
    </xf>
    <xf numFmtId="1" fontId="55" fillId="6" borderId="5" xfId="5" applyNumberFormat="1" applyFont="1" applyFill="1" applyBorder="1" applyAlignment="1" applyProtection="1">
      <alignment horizontal="center" vertical="center"/>
      <protection locked="0"/>
    </xf>
    <xf numFmtId="3" fontId="55" fillId="6" borderId="5" xfId="5" applyNumberFormat="1" applyFont="1" applyFill="1" applyBorder="1" applyAlignment="1" applyProtection="1">
      <alignment horizontal="center" vertical="center"/>
    </xf>
    <xf numFmtId="3" fontId="55" fillId="6" borderId="5" xfId="5" applyNumberFormat="1" applyFont="1" applyFill="1" applyBorder="1" applyAlignment="1" applyProtection="1">
      <alignment horizontal="center" vertical="center" wrapText="1"/>
    </xf>
    <xf numFmtId="165" fontId="55" fillId="6" borderId="5" xfId="5" applyNumberFormat="1" applyFont="1" applyFill="1" applyBorder="1" applyAlignment="1" applyProtection="1">
      <alignment horizontal="center" vertical="center" wrapText="1"/>
    </xf>
    <xf numFmtId="3" fontId="55" fillId="6" borderId="5" xfId="5" applyNumberFormat="1" applyFont="1" applyFill="1" applyBorder="1" applyAlignment="1" applyProtection="1">
      <alignment horizontal="center" vertical="center" wrapText="1"/>
      <protection locked="0"/>
    </xf>
    <xf numFmtId="165" fontId="55" fillId="6" borderId="5" xfId="5" applyNumberFormat="1" applyFont="1" applyFill="1" applyBorder="1" applyAlignment="1" applyProtection="1">
      <alignment horizontal="center" vertical="center" wrapText="1"/>
      <protection locked="0"/>
    </xf>
    <xf numFmtId="1" fontId="55" fillId="6" borderId="5" xfId="14" applyNumberFormat="1" applyFont="1" applyFill="1" applyBorder="1" applyAlignment="1">
      <alignment horizontal="center" vertical="center" wrapText="1"/>
    </xf>
    <xf numFmtId="1" fontId="4" fillId="6" borderId="0" xfId="5" applyNumberFormat="1" applyFont="1" applyFill="1" applyAlignment="1" applyProtection="1">
      <alignment horizontal="center" vertical="center"/>
      <protection locked="0"/>
    </xf>
    <xf numFmtId="1" fontId="4" fillId="6" borderId="0" xfId="5" applyNumberFormat="1" applyFont="1" applyFill="1" applyAlignment="1" applyProtection="1">
      <alignment vertical="center"/>
      <protection locked="0"/>
    </xf>
    <xf numFmtId="164" fontId="4" fillId="2" borderId="5" xfId="6" applyNumberFormat="1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9" fillId="0" borderId="5" xfId="9" applyFont="1" applyFill="1" applyBorder="1" applyAlignment="1">
      <alignment horizontal="center" vertical="top" wrapText="1"/>
    </xf>
    <xf numFmtId="0" fontId="5" fillId="0" borderId="5" xfId="9" applyFont="1" applyBorder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0" fillId="0" borderId="0" xfId="9" applyFont="1" applyFill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2" fillId="0" borderId="0" xfId="1" applyFont="1" applyAlignment="1">
      <alignment horizontal="center"/>
    </xf>
    <xf numFmtId="0" fontId="52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50" fillId="0" borderId="16" xfId="1" applyFont="1" applyFill="1" applyBorder="1" applyAlignment="1">
      <alignment horizontal="center" vertical="center" wrapText="1"/>
    </xf>
    <xf numFmtId="0" fontId="50" fillId="0" borderId="17" xfId="1" applyFont="1" applyFill="1" applyBorder="1" applyAlignment="1">
      <alignment horizontal="center" vertical="center" wrapText="1"/>
    </xf>
    <xf numFmtId="0" fontId="50" fillId="0" borderId="7" xfId="1" applyFont="1" applyFill="1" applyBorder="1" applyAlignment="1">
      <alignment horizontal="center" vertical="center" wrapText="1"/>
    </xf>
    <xf numFmtId="0" fontId="50" fillId="0" borderId="15" xfId="1" applyFont="1" applyFill="1" applyBorder="1" applyAlignment="1">
      <alignment horizontal="center" vertical="center" wrapText="1"/>
    </xf>
    <xf numFmtId="0" fontId="50" fillId="0" borderId="11" xfId="1" applyFont="1" applyFill="1" applyBorder="1" applyAlignment="1">
      <alignment horizontal="center" vertical="center" wrapText="1"/>
    </xf>
    <xf numFmtId="0" fontId="50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2" borderId="5" xfId="5" applyNumberFormat="1" applyFont="1" applyFill="1" applyBorder="1" applyAlignment="1" applyProtection="1">
      <alignment horizontal="center" vertical="center" wrapText="1"/>
    </xf>
    <xf numFmtId="1" fontId="4" fillId="2" borderId="1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9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4" fillId="2" borderId="16" xfId="5" applyNumberFormat="1" applyFont="1" applyFill="1" applyBorder="1" applyAlignment="1" applyProtection="1">
      <alignment horizontal="center" vertical="center" wrapText="1"/>
    </xf>
    <xf numFmtId="1" fontId="4" fillId="2" borderId="17" xfId="5" applyNumberFormat="1" applyFont="1" applyFill="1" applyBorder="1" applyAlignment="1" applyProtection="1">
      <alignment horizontal="center" vertical="center" wrapText="1"/>
    </xf>
    <xf numFmtId="1" fontId="4" fillId="2" borderId="7" xfId="5" applyNumberFormat="1" applyFont="1" applyFill="1" applyBorder="1" applyAlignment="1" applyProtection="1">
      <alignment horizontal="center" vertical="center" wrapText="1"/>
    </xf>
    <xf numFmtId="1" fontId="4" fillId="2" borderId="18" xfId="5" applyNumberFormat="1" applyFont="1" applyFill="1" applyBorder="1" applyAlignment="1" applyProtection="1">
      <alignment horizontal="center" vertical="center" wrapText="1"/>
    </xf>
    <xf numFmtId="1" fontId="4" fillId="2" borderId="0" xfId="5" applyNumberFormat="1" applyFont="1" applyFill="1" applyBorder="1" applyAlignment="1" applyProtection="1">
      <alignment horizontal="center" vertical="center" wrapText="1"/>
    </xf>
    <xf numFmtId="1" fontId="4" fillId="2" borderId="19" xfId="5" applyNumberFormat="1" applyFont="1" applyFill="1" applyBorder="1" applyAlignment="1" applyProtection="1">
      <alignment horizontal="center" vertical="center" wrapText="1"/>
    </xf>
    <xf numFmtId="1" fontId="4" fillId="2" borderId="15" xfId="5" applyNumberFormat="1" applyFont="1" applyFill="1" applyBorder="1" applyAlignment="1" applyProtection="1">
      <alignment horizontal="center" vertical="center" wrapText="1"/>
    </xf>
    <xf numFmtId="1" fontId="4" fillId="2" borderId="11" xfId="5" applyNumberFormat="1" applyFont="1" applyFill="1" applyBorder="1" applyAlignment="1" applyProtection="1">
      <alignment horizontal="center" vertical="center" wrapText="1"/>
    </xf>
    <xf numFmtId="1" fontId="4" fillId="2" borderId="8" xfId="5" applyNumberFormat="1" applyFont="1" applyFill="1" applyBorder="1" applyAlignment="1" applyProtection="1">
      <alignment horizontal="center" vertical="center" wrapText="1"/>
    </xf>
    <xf numFmtId="1" fontId="4" fillId="2" borderId="5" xfId="5" applyNumberFormat="1" applyFont="1" applyFill="1" applyBorder="1" applyAlignment="1" applyProtection="1">
      <alignment horizontal="center" vertical="center" wrapText="1"/>
      <protection locked="0"/>
    </xf>
    <xf numFmtId="1" fontId="53" fillId="2" borderId="1" xfId="5" applyNumberFormat="1" applyFont="1" applyFill="1" applyBorder="1" applyAlignment="1" applyProtection="1">
      <alignment horizontal="center" vertical="center" wrapText="1"/>
    </xf>
    <xf numFmtId="1" fontId="53" fillId="2" borderId="4" xfId="5" applyNumberFormat="1" applyFont="1" applyFill="1" applyBorder="1" applyAlignment="1" applyProtection="1">
      <alignment horizontal="center" vertical="center" wrapText="1"/>
    </xf>
    <xf numFmtId="1" fontId="53" fillId="2" borderId="5" xfId="5" applyNumberFormat="1" applyFont="1" applyFill="1" applyBorder="1" applyAlignment="1" applyProtection="1">
      <alignment horizontal="center" vertical="center" wrapText="1"/>
    </xf>
    <xf numFmtId="1" fontId="54" fillId="2" borderId="5" xfId="5" applyNumberFormat="1" applyFont="1" applyFill="1" applyBorder="1" applyAlignment="1" applyProtection="1">
      <alignment horizontal="center" vertical="center" wrapText="1"/>
    </xf>
    <xf numFmtId="1" fontId="54" fillId="2" borderId="2" xfId="5" applyNumberFormat="1" applyFont="1" applyFill="1" applyBorder="1" applyAlignment="1" applyProtection="1">
      <alignment horizontal="center" vertical="center" wrapText="1"/>
    </xf>
    <xf numFmtId="1" fontId="54" fillId="2" borderId="3" xfId="5" applyNumberFormat="1" applyFont="1" applyFill="1" applyBorder="1" applyAlignment="1" applyProtection="1">
      <alignment horizontal="center" vertical="center" wrapText="1"/>
    </xf>
    <xf numFmtId="1" fontId="52" fillId="0" borderId="0" xfId="5" applyNumberFormat="1" applyFont="1" applyFill="1" applyAlignment="1" applyProtection="1">
      <alignment horizontal="center"/>
      <protection locked="0"/>
    </xf>
    <xf numFmtId="1" fontId="52" fillId="0" borderId="11" xfId="5" applyNumberFormat="1" applyFont="1" applyFill="1" applyBorder="1" applyAlignment="1" applyProtection="1">
      <alignment horizontal="center"/>
      <protection locked="0"/>
    </xf>
    <xf numFmtId="1" fontId="1" fillId="2" borderId="1" xfId="5" applyNumberFormat="1" applyFont="1" applyFill="1" applyBorder="1" applyAlignment="1" applyProtection="1">
      <alignment horizontal="center" vertical="center"/>
      <protection locked="0"/>
    </xf>
    <xf numFmtId="1" fontId="1" fillId="2" borderId="4" xfId="5" applyNumberFormat="1" applyFont="1" applyFill="1" applyBorder="1" applyAlignment="1" applyProtection="1">
      <alignment horizontal="center" vertical="center"/>
      <protection locked="0"/>
    </xf>
    <xf numFmtId="1" fontId="54" fillId="2" borderId="16" xfId="5" applyNumberFormat="1" applyFont="1" applyFill="1" applyBorder="1" applyAlignment="1" applyProtection="1">
      <alignment horizontal="center" vertical="center" wrapText="1"/>
    </xf>
    <xf numFmtId="1" fontId="54" fillId="2" borderId="7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</cellXfs>
  <cellStyles count="15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0</xdr:rowOff>
    </xdr:from>
    <xdr:to>
      <xdr:col>17</xdr:col>
      <xdr:colOff>50800</xdr:colOff>
      <xdr:row>1</xdr:row>
      <xdr:rowOff>88900</xdr:rowOff>
    </xdr:to>
    <xdr:sp macro="" textlink="">
      <xdr:nvSpPr>
        <xdr:cNvPr id="2" name="TextBox 1"/>
        <xdr:cNvSpPr txBox="1"/>
      </xdr:nvSpPr>
      <xdr:spPr>
        <a:xfrm>
          <a:off x="10480431" y="0"/>
          <a:ext cx="50800" cy="363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latin typeface="Times New Roman" panose="02020603050405020304" pitchFamily="18" charset="0"/>
              <a:cs typeface="Times New Roman" panose="02020603050405020304" pitchFamily="18" charset="0"/>
            </a:rPr>
            <a:t>Додаток</a:t>
          </a:r>
          <a:r>
            <a:rPr lang="ru-R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1</a:t>
          </a:r>
          <a:endParaRPr lang="ru-RU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ata\portal%202021\2021\Sytuaciya_01_2021_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9">
          <cell r="B9">
            <v>33287</v>
          </cell>
          <cell r="W9">
            <v>0</v>
          </cell>
          <cell r="AA9">
            <v>0</v>
          </cell>
          <cell r="BV9">
            <v>3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BreakPreview" topLeftCell="B1" zoomScale="85" zoomScaleNormal="55" zoomScaleSheetLayoutView="85" workbookViewId="0">
      <selection activeCell="E33" sqref="E33"/>
    </sheetView>
  </sheetViews>
  <sheetFormatPr defaultColWidth="9.140625" defaultRowHeight="12.75" x14ac:dyDescent="0.2"/>
  <cols>
    <col min="1" max="1" width="1.28515625" style="290" hidden="1" customWidth="1"/>
    <col min="2" max="2" width="42.140625" style="290" customWidth="1"/>
    <col min="3" max="3" width="12.85546875" style="290" customWidth="1"/>
    <col min="4" max="4" width="12.42578125" style="290" customWidth="1"/>
    <col min="5" max="5" width="10.85546875" style="290" customWidth="1"/>
    <col min="6" max="6" width="10.42578125" style="290" customWidth="1"/>
    <col min="7" max="7" width="9.140625" style="290"/>
    <col min="8" max="10" width="0" style="290" hidden="1" customWidth="1"/>
    <col min="11" max="16384" width="9.140625" style="290"/>
  </cols>
  <sheetData>
    <row r="1" spans="1:10" s="274" customFormat="1" ht="10.5" customHeight="1" x14ac:dyDescent="0.25">
      <c r="F1" s="275"/>
    </row>
    <row r="2" spans="1:10" s="1" customFormat="1" ht="48" customHeight="1" x14ac:dyDescent="0.25">
      <c r="A2" s="375" t="s">
        <v>9</v>
      </c>
      <c r="B2" s="375"/>
      <c r="C2" s="375"/>
      <c r="D2" s="375"/>
      <c r="E2" s="375"/>
      <c r="F2" s="375"/>
    </row>
    <row r="3" spans="1:10" s="1" customFormat="1" ht="20.25" customHeight="1" x14ac:dyDescent="0.25">
      <c r="A3" s="319"/>
      <c r="B3" s="376" t="s">
        <v>5</v>
      </c>
      <c r="C3" s="376"/>
      <c r="D3" s="376"/>
      <c r="E3" s="376"/>
      <c r="F3" s="376"/>
    </row>
    <row r="4" spans="1:10" s="1" customFormat="1" ht="16.5" customHeight="1" x14ac:dyDescent="0.25">
      <c r="A4" s="319"/>
      <c r="B4" s="376" t="s">
        <v>6</v>
      </c>
      <c r="C4" s="377"/>
      <c r="D4" s="377"/>
      <c r="E4" s="377"/>
      <c r="F4" s="377"/>
    </row>
    <row r="5" spans="1:10" s="1" customFormat="1" ht="16.5" customHeight="1" x14ac:dyDescent="0.25">
      <c r="A5" s="319"/>
      <c r="B5" s="320"/>
      <c r="C5" s="321"/>
      <c r="D5" s="321"/>
      <c r="E5" s="321"/>
      <c r="F5" s="2" t="s">
        <v>168</v>
      </c>
    </row>
    <row r="6" spans="1:10" s="1" customFormat="1" ht="33.75" customHeight="1" x14ac:dyDescent="0.25">
      <c r="A6" s="319"/>
      <c r="B6" s="378"/>
      <c r="C6" s="379" t="s">
        <v>412</v>
      </c>
      <c r="D6" s="379" t="s">
        <v>413</v>
      </c>
      <c r="E6" s="379" t="s">
        <v>8</v>
      </c>
      <c r="F6" s="379"/>
    </row>
    <row r="7" spans="1:10" s="1" customFormat="1" ht="21.75" customHeight="1" x14ac:dyDescent="0.25">
      <c r="A7" s="11"/>
      <c r="B7" s="378"/>
      <c r="C7" s="379"/>
      <c r="D7" s="379"/>
      <c r="E7" s="344" t="s">
        <v>0</v>
      </c>
      <c r="F7" s="342" t="s">
        <v>334</v>
      </c>
    </row>
    <row r="8" spans="1:10" s="276" customFormat="1" ht="19.5" customHeight="1" x14ac:dyDescent="0.25">
      <c r="B8" s="277" t="s">
        <v>4</v>
      </c>
      <c r="C8" s="278">
        <v>1</v>
      </c>
      <c r="D8" s="279">
        <v>2</v>
      </c>
      <c r="E8" s="278">
        <v>3</v>
      </c>
      <c r="F8" s="279">
        <v>4</v>
      </c>
    </row>
    <row r="9" spans="1:10" s="280" customFormat="1" ht="27.75" customHeight="1" x14ac:dyDescent="0.25">
      <c r="B9" s="281" t="s">
        <v>335</v>
      </c>
      <c r="C9" s="282">
        <f>SUM(C10:C37)</f>
        <v>4246</v>
      </c>
      <c r="D9" s="282">
        <f>SUM(D10:D37)</f>
        <v>3804</v>
      </c>
      <c r="E9" s="283">
        <f>D9/C9*100</f>
        <v>89.590202543570413</v>
      </c>
      <c r="F9" s="282">
        <f>D9-C9</f>
        <v>-442</v>
      </c>
      <c r="I9" s="284"/>
      <c r="J9" s="284"/>
    </row>
    <row r="10" spans="1:10" s="285" customFormat="1" ht="19.5" customHeight="1" x14ac:dyDescent="0.25">
      <c r="B10" s="6" t="s">
        <v>336</v>
      </c>
      <c r="C10" s="348">
        <v>0</v>
      </c>
      <c r="D10" s="348">
        <v>48</v>
      </c>
      <c r="E10" s="345" t="e">
        <f t="shared" ref="E10:E14" si="0">D10/C10*100</f>
        <v>#DIV/0!</v>
      </c>
      <c r="F10" s="286">
        <f t="shared" ref="F10:F37" si="1">D10-C10</f>
        <v>48</v>
      </c>
      <c r="H10" s="287">
        <f>ROUND(D10/$D$9*100,1)</f>
        <v>1.3</v>
      </c>
      <c r="I10" s="288">
        <f>ROUND(C10/1000,1)</f>
        <v>0</v>
      </c>
      <c r="J10" s="288">
        <f>ROUND(D10/1000,1)</f>
        <v>0</v>
      </c>
    </row>
    <row r="11" spans="1:10" s="285" customFormat="1" ht="21.75" customHeight="1" x14ac:dyDescent="0.25">
      <c r="B11" s="6" t="s">
        <v>337</v>
      </c>
      <c r="C11" s="349">
        <v>24</v>
      </c>
      <c r="D11" s="349">
        <v>77</v>
      </c>
      <c r="E11" s="283" t="s">
        <v>414</v>
      </c>
      <c r="F11" s="286">
        <f t="shared" si="1"/>
        <v>53</v>
      </c>
      <c r="H11" s="287">
        <f t="shared" ref="H11:H36" si="2">ROUND(D11/$D$9*100,1)</f>
        <v>2</v>
      </c>
      <c r="I11" s="288">
        <f t="shared" ref="I11:J37" si="3">ROUND(C11/1000,1)</f>
        <v>0</v>
      </c>
      <c r="J11" s="288">
        <f t="shared" si="3"/>
        <v>0.1</v>
      </c>
    </row>
    <row r="12" spans="1:10" s="285" customFormat="1" ht="20.25" customHeight="1" x14ac:dyDescent="0.25">
      <c r="B12" s="6" t="s">
        <v>338</v>
      </c>
      <c r="C12" s="349">
        <v>0</v>
      </c>
      <c r="D12" s="349">
        <v>66</v>
      </c>
      <c r="E12" s="345" t="e">
        <f t="shared" si="0"/>
        <v>#DIV/0!</v>
      </c>
      <c r="F12" s="286">
        <f t="shared" si="1"/>
        <v>66</v>
      </c>
      <c r="H12" s="289">
        <f t="shared" si="2"/>
        <v>1.7</v>
      </c>
      <c r="I12" s="288">
        <f t="shared" si="3"/>
        <v>0</v>
      </c>
      <c r="J12" s="288">
        <f t="shared" si="3"/>
        <v>0.1</v>
      </c>
    </row>
    <row r="13" spans="1:10" s="285" customFormat="1" ht="23.25" customHeight="1" x14ac:dyDescent="0.25">
      <c r="B13" s="6" t="s">
        <v>339</v>
      </c>
      <c r="C13" s="349">
        <v>92</v>
      </c>
      <c r="D13" s="349">
        <v>0</v>
      </c>
      <c r="E13" s="283">
        <f t="shared" si="0"/>
        <v>0</v>
      </c>
      <c r="F13" s="286">
        <f t="shared" si="1"/>
        <v>-92</v>
      </c>
      <c r="H13" s="287">
        <f t="shared" si="2"/>
        <v>0</v>
      </c>
      <c r="I13" s="288">
        <f t="shared" si="3"/>
        <v>0.1</v>
      </c>
      <c r="J13" s="288">
        <f t="shared" si="3"/>
        <v>0</v>
      </c>
    </row>
    <row r="14" spans="1:10" s="285" customFormat="1" ht="23.25" customHeight="1" x14ac:dyDescent="0.25">
      <c r="B14" s="6" t="s">
        <v>340</v>
      </c>
      <c r="C14" s="349">
        <v>0</v>
      </c>
      <c r="D14" s="349">
        <v>48</v>
      </c>
      <c r="E14" s="346" t="e">
        <f t="shared" si="0"/>
        <v>#DIV/0!</v>
      </c>
      <c r="F14" s="286">
        <f t="shared" si="1"/>
        <v>48</v>
      </c>
      <c r="H14" s="289">
        <f t="shared" si="2"/>
        <v>1.3</v>
      </c>
      <c r="I14" s="288">
        <f t="shared" si="3"/>
        <v>0</v>
      </c>
      <c r="J14" s="288">
        <f t="shared" si="3"/>
        <v>0</v>
      </c>
    </row>
    <row r="15" spans="1:10" s="285" customFormat="1" ht="23.25" customHeight="1" x14ac:dyDescent="0.25">
      <c r="B15" s="6" t="s">
        <v>341</v>
      </c>
      <c r="C15" s="349">
        <v>0</v>
      </c>
      <c r="D15" s="349">
        <v>116</v>
      </c>
      <c r="E15" s="346" t="e">
        <f t="shared" ref="E15:E20" si="4">D15/C15*100</f>
        <v>#DIV/0!</v>
      </c>
      <c r="F15" s="286">
        <f t="shared" si="1"/>
        <v>116</v>
      </c>
      <c r="H15" s="287">
        <f t="shared" si="2"/>
        <v>3</v>
      </c>
      <c r="I15" s="288">
        <f t="shared" si="3"/>
        <v>0</v>
      </c>
      <c r="J15" s="288">
        <f t="shared" si="3"/>
        <v>0.1</v>
      </c>
    </row>
    <row r="16" spans="1:10" s="285" customFormat="1" ht="23.25" customHeight="1" x14ac:dyDescent="0.25">
      <c r="B16" s="6" t="s">
        <v>342</v>
      </c>
      <c r="C16" s="349">
        <v>111</v>
      </c>
      <c r="D16" s="349">
        <v>318</v>
      </c>
      <c r="E16" s="283" t="s">
        <v>415</v>
      </c>
      <c r="F16" s="286">
        <f t="shared" si="1"/>
        <v>207</v>
      </c>
      <c r="H16" s="287">
        <f t="shared" si="2"/>
        <v>8.4</v>
      </c>
      <c r="I16" s="288">
        <f t="shared" si="3"/>
        <v>0.1</v>
      </c>
      <c r="J16" s="288">
        <f t="shared" si="3"/>
        <v>0.3</v>
      </c>
    </row>
    <row r="17" spans="2:10" s="285" customFormat="1" ht="23.25" customHeight="1" x14ac:dyDescent="0.25">
      <c r="B17" s="6" t="s">
        <v>343</v>
      </c>
      <c r="C17" s="349">
        <v>8</v>
      </c>
      <c r="D17" s="349">
        <v>69</v>
      </c>
      <c r="E17" s="283" t="s">
        <v>416</v>
      </c>
      <c r="F17" s="286">
        <f>D17-C17</f>
        <v>61</v>
      </c>
      <c r="H17" s="287">
        <f t="shared" si="2"/>
        <v>1.8</v>
      </c>
      <c r="I17" s="288">
        <f t="shared" si="3"/>
        <v>0</v>
      </c>
      <c r="J17" s="288">
        <f t="shared" si="3"/>
        <v>0.1</v>
      </c>
    </row>
    <row r="18" spans="2:10" s="285" customFormat="1" ht="23.25" customHeight="1" x14ac:dyDescent="0.25">
      <c r="B18" s="6" t="s">
        <v>344</v>
      </c>
      <c r="C18" s="349">
        <v>59</v>
      </c>
      <c r="D18" s="349">
        <v>302</v>
      </c>
      <c r="E18" s="283">
        <f t="shared" si="4"/>
        <v>511.86440677966101</v>
      </c>
      <c r="F18" s="286">
        <f t="shared" si="1"/>
        <v>243</v>
      </c>
      <c r="H18" s="287">
        <f t="shared" si="2"/>
        <v>7.9</v>
      </c>
      <c r="I18" s="288">
        <f t="shared" si="3"/>
        <v>0.1</v>
      </c>
      <c r="J18" s="288">
        <f t="shared" si="3"/>
        <v>0.3</v>
      </c>
    </row>
    <row r="19" spans="2:10" s="285" customFormat="1" ht="24.75" customHeight="1" x14ac:dyDescent="0.25">
      <c r="B19" s="22" t="s">
        <v>345</v>
      </c>
      <c r="C19" s="349">
        <v>0</v>
      </c>
      <c r="D19" s="349">
        <v>125</v>
      </c>
      <c r="E19" s="346" t="e">
        <f t="shared" si="4"/>
        <v>#DIV/0!</v>
      </c>
      <c r="F19" s="286">
        <f t="shared" si="1"/>
        <v>125</v>
      </c>
      <c r="H19" s="287">
        <f t="shared" si="2"/>
        <v>3.3</v>
      </c>
      <c r="I19" s="288">
        <f t="shared" si="3"/>
        <v>0</v>
      </c>
      <c r="J19" s="288">
        <f t="shared" si="3"/>
        <v>0.1</v>
      </c>
    </row>
    <row r="20" spans="2:10" s="285" customFormat="1" ht="23.25" customHeight="1" x14ac:dyDescent="0.25">
      <c r="B20" s="6" t="s">
        <v>346</v>
      </c>
      <c r="C20" s="349">
        <v>73</v>
      </c>
      <c r="D20" s="349">
        <v>63</v>
      </c>
      <c r="E20" s="283">
        <f t="shared" si="4"/>
        <v>86.301369863013704</v>
      </c>
      <c r="F20" s="286">
        <f t="shared" si="1"/>
        <v>-10</v>
      </c>
      <c r="H20" s="287">
        <f t="shared" si="2"/>
        <v>1.7</v>
      </c>
      <c r="I20" s="288">
        <f t="shared" si="3"/>
        <v>0.1</v>
      </c>
      <c r="J20" s="288">
        <f t="shared" si="3"/>
        <v>0.1</v>
      </c>
    </row>
    <row r="21" spans="2:10" s="285" customFormat="1" ht="23.25" customHeight="1" x14ac:dyDescent="0.25">
      <c r="B21" s="6" t="s">
        <v>347</v>
      </c>
      <c r="C21" s="349">
        <v>12</v>
      </c>
      <c r="D21" s="349">
        <v>418</v>
      </c>
      <c r="E21" s="346" t="s">
        <v>421</v>
      </c>
      <c r="F21" s="286">
        <f t="shared" si="1"/>
        <v>406</v>
      </c>
      <c r="H21" s="289">
        <f t="shared" si="2"/>
        <v>11</v>
      </c>
      <c r="I21" s="288">
        <f t="shared" si="3"/>
        <v>0</v>
      </c>
      <c r="J21" s="288">
        <f t="shared" si="3"/>
        <v>0.4</v>
      </c>
    </row>
    <row r="22" spans="2:10" s="285" customFormat="1" ht="23.25" customHeight="1" x14ac:dyDescent="0.25">
      <c r="B22" s="6" t="s">
        <v>348</v>
      </c>
      <c r="C22" s="349">
        <v>1</v>
      </c>
      <c r="D22" s="349">
        <v>170</v>
      </c>
      <c r="E22" s="283" t="s">
        <v>417</v>
      </c>
      <c r="F22" s="286">
        <f t="shared" si="1"/>
        <v>169</v>
      </c>
      <c r="H22" s="289">
        <f t="shared" si="2"/>
        <v>4.5</v>
      </c>
      <c r="I22" s="288">
        <f t="shared" si="3"/>
        <v>0</v>
      </c>
      <c r="J22" s="288">
        <f t="shared" si="3"/>
        <v>0.2</v>
      </c>
    </row>
    <row r="23" spans="2:10" s="285" customFormat="1" ht="19.5" customHeight="1" x14ac:dyDescent="0.25">
      <c r="B23" s="6" t="s">
        <v>349</v>
      </c>
      <c r="C23" s="349">
        <v>0</v>
      </c>
      <c r="D23" s="349">
        <v>69</v>
      </c>
      <c r="E23" s="346" t="e">
        <f t="shared" ref="E23:E29" si="5">D23/C23*100</f>
        <v>#DIV/0!</v>
      </c>
      <c r="F23" s="286">
        <f t="shared" si="1"/>
        <v>69</v>
      </c>
      <c r="H23" s="289">
        <f t="shared" si="2"/>
        <v>1.8</v>
      </c>
      <c r="I23" s="288">
        <f t="shared" si="3"/>
        <v>0</v>
      </c>
      <c r="J23" s="288">
        <f t="shared" si="3"/>
        <v>0.1</v>
      </c>
    </row>
    <row r="24" spans="2:10" s="285" customFormat="1" ht="23.25" customHeight="1" x14ac:dyDescent="0.25">
      <c r="B24" s="6" t="s">
        <v>350</v>
      </c>
      <c r="C24" s="349">
        <v>0</v>
      </c>
      <c r="D24" s="349">
        <v>82</v>
      </c>
      <c r="E24" s="346" t="e">
        <f t="shared" si="5"/>
        <v>#DIV/0!</v>
      </c>
      <c r="F24" s="286">
        <f t="shared" si="1"/>
        <v>82</v>
      </c>
      <c r="H24" s="287">
        <f t="shared" si="2"/>
        <v>2.2000000000000002</v>
      </c>
      <c r="I24" s="288">
        <f t="shared" si="3"/>
        <v>0</v>
      </c>
      <c r="J24" s="288">
        <f t="shared" si="3"/>
        <v>0.1</v>
      </c>
    </row>
    <row r="25" spans="2:10" s="285" customFormat="1" ht="16.5" customHeight="1" x14ac:dyDescent="0.25">
      <c r="B25" s="6" t="s">
        <v>351</v>
      </c>
      <c r="C25" s="349">
        <v>11</v>
      </c>
      <c r="D25" s="349">
        <v>112</v>
      </c>
      <c r="E25" s="347" t="s">
        <v>422</v>
      </c>
      <c r="F25" s="286">
        <f t="shared" si="1"/>
        <v>101</v>
      </c>
      <c r="H25" s="287">
        <f t="shared" si="2"/>
        <v>2.9</v>
      </c>
      <c r="I25" s="288">
        <f t="shared" si="3"/>
        <v>0</v>
      </c>
      <c r="J25" s="288">
        <f t="shared" si="3"/>
        <v>0.1</v>
      </c>
    </row>
    <row r="26" spans="2:10" s="285" customFormat="1" ht="23.25" customHeight="1" x14ac:dyDescent="0.25">
      <c r="B26" s="6" t="s">
        <v>352</v>
      </c>
      <c r="C26" s="349">
        <v>0</v>
      </c>
      <c r="D26" s="349">
        <v>51</v>
      </c>
      <c r="E26" s="346" t="e">
        <f t="shared" si="5"/>
        <v>#DIV/0!</v>
      </c>
      <c r="F26" s="286">
        <f t="shared" si="1"/>
        <v>51</v>
      </c>
      <c r="H26" s="287">
        <f t="shared" si="2"/>
        <v>1.3</v>
      </c>
      <c r="I26" s="288">
        <f t="shared" si="3"/>
        <v>0</v>
      </c>
      <c r="J26" s="288">
        <f t="shared" si="3"/>
        <v>0.1</v>
      </c>
    </row>
    <row r="27" spans="2:10" s="285" customFormat="1" ht="23.25" customHeight="1" x14ac:dyDescent="0.25">
      <c r="B27" s="6" t="s">
        <v>353</v>
      </c>
      <c r="C27" s="349">
        <v>49</v>
      </c>
      <c r="D27" s="349">
        <v>95</v>
      </c>
      <c r="E27" s="283" t="s">
        <v>418</v>
      </c>
      <c r="F27" s="286">
        <f t="shared" si="1"/>
        <v>46</v>
      </c>
      <c r="H27" s="287">
        <f t="shared" si="2"/>
        <v>2.5</v>
      </c>
      <c r="I27" s="288">
        <f t="shared" si="3"/>
        <v>0</v>
      </c>
      <c r="J27" s="288">
        <f t="shared" si="3"/>
        <v>0.1</v>
      </c>
    </row>
    <row r="28" spans="2:10" s="285" customFormat="1" ht="23.25" customHeight="1" x14ac:dyDescent="0.25">
      <c r="B28" s="6" t="s">
        <v>354</v>
      </c>
      <c r="C28" s="349">
        <v>3284</v>
      </c>
      <c r="D28" s="349">
        <v>138</v>
      </c>
      <c r="E28" s="283">
        <f t="shared" si="5"/>
        <v>4.2021924482338608</v>
      </c>
      <c r="F28" s="286">
        <f t="shared" si="1"/>
        <v>-3146</v>
      </c>
      <c r="H28" s="287">
        <f t="shared" si="2"/>
        <v>3.6</v>
      </c>
      <c r="I28" s="288">
        <f t="shared" si="3"/>
        <v>3.3</v>
      </c>
      <c r="J28" s="288">
        <f t="shared" si="3"/>
        <v>0.1</v>
      </c>
    </row>
    <row r="29" spans="2:10" s="285" customFormat="1" ht="26.45" customHeight="1" x14ac:dyDescent="0.25">
      <c r="B29" s="22" t="s">
        <v>355</v>
      </c>
      <c r="C29" s="349">
        <v>343</v>
      </c>
      <c r="D29" s="349">
        <v>295</v>
      </c>
      <c r="E29" s="283">
        <f t="shared" si="5"/>
        <v>86.005830903790098</v>
      </c>
      <c r="F29" s="286">
        <f t="shared" si="1"/>
        <v>-48</v>
      </c>
      <c r="H29" s="287">
        <f t="shared" si="2"/>
        <v>7.8</v>
      </c>
      <c r="I29" s="288">
        <f t="shared" si="3"/>
        <v>0.3</v>
      </c>
      <c r="J29" s="288">
        <f t="shared" si="3"/>
        <v>0.3</v>
      </c>
    </row>
    <row r="30" spans="2:10" s="285" customFormat="1" ht="17.25" customHeight="1" x14ac:dyDescent="0.25">
      <c r="B30" s="6" t="s">
        <v>356</v>
      </c>
      <c r="C30" s="349">
        <v>89</v>
      </c>
      <c r="D30" s="349">
        <v>403</v>
      </c>
      <c r="E30" s="283" t="s">
        <v>419</v>
      </c>
      <c r="F30" s="286">
        <f t="shared" si="1"/>
        <v>314</v>
      </c>
      <c r="H30" s="287">
        <f t="shared" si="2"/>
        <v>10.6</v>
      </c>
      <c r="I30" s="288">
        <f t="shared" si="3"/>
        <v>0.1</v>
      </c>
      <c r="J30" s="288">
        <f t="shared" si="3"/>
        <v>0.4</v>
      </c>
    </row>
    <row r="31" spans="2:10" s="285" customFormat="1" ht="23.25" customHeight="1" x14ac:dyDescent="0.25">
      <c r="B31" s="6" t="s">
        <v>357</v>
      </c>
      <c r="C31" s="349">
        <v>54</v>
      </c>
      <c r="D31" s="349">
        <v>235</v>
      </c>
      <c r="E31" s="346" t="s">
        <v>490</v>
      </c>
      <c r="F31" s="286">
        <f t="shared" si="1"/>
        <v>181</v>
      </c>
      <c r="H31" s="287">
        <f t="shared" si="2"/>
        <v>6.2</v>
      </c>
      <c r="I31" s="288">
        <f t="shared" si="3"/>
        <v>0.1</v>
      </c>
      <c r="J31" s="288">
        <f t="shared" si="3"/>
        <v>0.2</v>
      </c>
    </row>
    <row r="32" spans="2:10" s="285" customFormat="1" ht="18.75" customHeight="1" x14ac:dyDescent="0.25">
      <c r="B32" s="6" t="s">
        <v>358</v>
      </c>
      <c r="C32" s="349">
        <v>0</v>
      </c>
      <c r="D32" s="349">
        <v>254</v>
      </c>
      <c r="E32" s="346">
        <v>0</v>
      </c>
      <c r="F32" s="286">
        <f t="shared" si="1"/>
        <v>254</v>
      </c>
      <c r="H32" s="287">
        <f t="shared" si="2"/>
        <v>6.7</v>
      </c>
      <c r="I32" s="288">
        <f t="shared" si="3"/>
        <v>0</v>
      </c>
      <c r="J32" s="288">
        <f t="shared" si="3"/>
        <v>0.3</v>
      </c>
    </row>
    <row r="33" spans="2:10" s="285" customFormat="1" ht="19.5" customHeight="1" x14ac:dyDescent="0.25">
      <c r="B33" s="6" t="s">
        <v>359</v>
      </c>
      <c r="C33" s="349">
        <v>0</v>
      </c>
      <c r="D33" s="349">
        <v>0</v>
      </c>
      <c r="E33" s="346">
        <v>0</v>
      </c>
      <c r="F33" s="286">
        <f t="shared" si="1"/>
        <v>0</v>
      </c>
      <c r="H33" s="287">
        <f t="shared" si="2"/>
        <v>0</v>
      </c>
      <c r="I33" s="288">
        <f t="shared" si="3"/>
        <v>0</v>
      </c>
      <c r="J33" s="288">
        <f t="shared" si="3"/>
        <v>0</v>
      </c>
    </row>
    <row r="34" spans="2:10" s="285" customFormat="1" ht="27.75" customHeight="1" x14ac:dyDescent="0.25">
      <c r="B34" s="6" t="s">
        <v>360</v>
      </c>
      <c r="C34" s="349">
        <v>0</v>
      </c>
      <c r="D34" s="349">
        <v>127</v>
      </c>
      <c r="E34" s="346">
        <v>0</v>
      </c>
      <c r="F34" s="286">
        <f t="shared" si="1"/>
        <v>127</v>
      </c>
      <c r="H34" s="289">
        <f t="shared" si="2"/>
        <v>3.3</v>
      </c>
      <c r="I34" s="288">
        <f t="shared" si="3"/>
        <v>0</v>
      </c>
      <c r="J34" s="288">
        <f t="shared" si="3"/>
        <v>0.1</v>
      </c>
    </row>
    <row r="35" spans="2:10" ht="18.75" x14ac:dyDescent="0.2">
      <c r="B35" s="6" t="s">
        <v>361</v>
      </c>
      <c r="C35" s="349">
        <v>0</v>
      </c>
      <c r="D35" s="349">
        <v>46</v>
      </c>
      <c r="E35" s="346">
        <v>0</v>
      </c>
      <c r="F35" s="286">
        <f>D35-C35</f>
        <v>46</v>
      </c>
      <c r="H35" s="290">
        <f t="shared" si="2"/>
        <v>1.2</v>
      </c>
      <c r="I35" s="290">
        <f t="shared" si="3"/>
        <v>0</v>
      </c>
      <c r="J35" s="290">
        <f t="shared" si="3"/>
        <v>0</v>
      </c>
    </row>
    <row r="36" spans="2:10" ht="18.75" x14ac:dyDescent="0.2">
      <c r="B36" s="6" t="s">
        <v>362</v>
      </c>
      <c r="C36" s="349">
        <v>0</v>
      </c>
      <c r="D36" s="349">
        <v>0</v>
      </c>
      <c r="E36" s="346">
        <v>0</v>
      </c>
      <c r="F36" s="286">
        <f t="shared" si="1"/>
        <v>0</v>
      </c>
      <c r="H36" s="290">
        <f t="shared" si="2"/>
        <v>0</v>
      </c>
      <c r="I36" s="290">
        <f t="shared" si="3"/>
        <v>0</v>
      </c>
      <c r="J36" s="290">
        <f t="shared" si="3"/>
        <v>0</v>
      </c>
    </row>
    <row r="37" spans="2:10" ht="17.25" customHeight="1" x14ac:dyDescent="0.2">
      <c r="B37" s="6" t="s">
        <v>363</v>
      </c>
      <c r="C37" s="349">
        <v>36</v>
      </c>
      <c r="D37" s="349">
        <v>77</v>
      </c>
      <c r="E37" s="347" t="s">
        <v>420</v>
      </c>
      <c r="F37" s="286">
        <f t="shared" si="1"/>
        <v>41</v>
      </c>
      <c r="I37" s="290">
        <f t="shared" si="3"/>
        <v>0</v>
      </c>
      <c r="J37" s="290">
        <f t="shared" si="3"/>
        <v>0.1</v>
      </c>
    </row>
  </sheetData>
  <mergeCells count="7">
    <mergeCell ref="A2:F2"/>
    <mergeCell ref="B3:F3"/>
    <mergeCell ref="B4:F4"/>
    <mergeCell ref="B6:B7"/>
    <mergeCell ref="C6:C7"/>
    <mergeCell ref="D6:D7"/>
    <mergeCell ref="E6:F6"/>
  </mergeCells>
  <pageMargins left="0.85" right="0.7" top="0.63" bottom="0.37" header="0.3" footer="0.3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70" zoomScaleNormal="75" zoomScaleSheetLayoutView="70" workbookViewId="0">
      <selection activeCell="H14" sqref="H14"/>
    </sheetView>
  </sheetViews>
  <sheetFormatPr defaultColWidth="8.85546875" defaultRowHeight="12.75" x14ac:dyDescent="0.2"/>
  <cols>
    <col min="1" max="1" width="53.7109375" style="43" customWidth="1"/>
    <col min="2" max="2" width="11.85546875" style="120" customWidth="1"/>
    <col min="3" max="3" width="14.28515625" style="120" customWidth="1"/>
    <col min="4" max="4" width="12" style="120" customWidth="1"/>
    <col min="5" max="5" width="13.7109375" style="120" customWidth="1"/>
    <col min="6" max="6" width="12.140625" style="120" customWidth="1"/>
    <col min="7" max="7" width="13.7109375" style="120" customWidth="1"/>
    <col min="8" max="8" width="12.7109375" style="120" customWidth="1"/>
    <col min="9" max="9" width="14.7109375" style="120" customWidth="1"/>
    <col min="10" max="256" width="8.85546875" style="43"/>
    <col min="257" max="257" width="37.140625" style="43" customWidth="1"/>
    <col min="258" max="259" width="10.5703125" style="43" customWidth="1"/>
    <col min="260" max="260" width="13" style="43" customWidth="1"/>
    <col min="261" max="262" width="10.28515625" style="43" customWidth="1"/>
    <col min="263" max="263" width="12.42578125" style="43" customWidth="1"/>
    <col min="264" max="265" width="8.85546875" style="43"/>
    <col min="266" max="266" width="7.85546875" style="43" customWidth="1"/>
    <col min="267" max="512" width="8.85546875" style="43"/>
    <col min="513" max="513" width="37.140625" style="43" customWidth="1"/>
    <col min="514" max="515" width="10.5703125" style="43" customWidth="1"/>
    <col min="516" max="516" width="13" style="43" customWidth="1"/>
    <col min="517" max="518" width="10.28515625" style="43" customWidth="1"/>
    <col min="519" max="519" width="12.42578125" style="43" customWidth="1"/>
    <col min="520" max="521" width="8.85546875" style="43"/>
    <col min="522" max="522" width="7.85546875" style="43" customWidth="1"/>
    <col min="523" max="768" width="8.85546875" style="43"/>
    <col min="769" max="769" width="37.140625" style="43" customWidth="1"/>
    <col min="770" max="771" width="10.5703125" style="43" customWidth="1"/>
    <col min="772" max="772" width="13" style="43" customWidth="1"/>
    <col min="773" max="774" width="10.28515625" style="43" customWidth="1"/>
    <col min="775" max="775" width="12.42578125" style="43" customWidth="1"/>
    <col min="776" max="777" width="8.85546875" style="43"/>
    <col min="778" max="778" width="7.85546875" style="43" customWidth="1"/>
    <col min="779" max="1024" width="8.85546875" style="43"/>
    <col min="1025" max="1025" width="37.140625" style="43" customWidth="1"/>
    <col min="1026" max="1027" width="10.5703125" style="43" customWidth="1"/>
    <col min="1028" max="1028" width="13" style="43" customWidth="1"/>
    <col min="1029" max="1030" width="10.28515625" style="43" customWidth="1"/>
    <col min="1031" max="1031" width="12.42578125" style="43" customWidth="1"/>
    <col min="1032" max="1033" width="8.85546875" style="43"/>
    <col min="1034" max="1034" width="7.85546875" style="43" customWidth="1"/>
    <col min="1035" max="1280" width="8.85546875" style="43"/>
    <col min="1281" max="1281" width="37.140625" style="43" customWidth="1"/>
    <col min="1282" max="1283" width="10.5703125" style="43" customWidth="1"/>
    <col min="1284" max="1284" width="13" style="43" customWidth="1"/>
    <col min="1285" max="1286" width="10.28515625" style="43" customWidth="1"/>
    <col min="1287" max="1287" width="12.42578125" style="43" customWidth="1"/>
    <col min="1288" max="1289" width="8.85546875" style="43"/>
    <col min="1290" max="1290" width="7.85546875" style="43" customWidth="1"/>
    <col min="1291" max="1536" width="8.85546875" style="43"/>
    <col min="1537" max="1537" width="37.140625" style="43" customWidth="1"/>
    <col min="1538" max="1539" width="10.5703125" style="43" customWidth="1"/>
    <col min="1540" max="1540" width="13" style="43" customWidth="1"/>
    <col min="1541" max="1542" width="10.28515625" style="43" customWidth="1"/>
    <col min="1543" max="1543" width="12.42578125" style="43" customWidth="1"/>
    <col min="1544" max="1545" width="8.85546875" style="43"/>
    <col min="1546" max="1546" width="7.85546875" style="43" customWidth="1"/>
    <col min="1547" max="1792" width="8.85546875" style="43"/>
    <col min="1793" max="1793" width="37.140625" style="43" customWidth="1"/>
    <col min="1794" max="1795" width="10.5703125" style="43" customWidth="1"/>
    <col min="1796" max="1796" width="13" style="43" customWidth="1"/>
    <col min="1797" max="1798" width="10.28515625" style="43" customWidth="1"/>
    <col min="1799" max="1799" width="12.42578125" style="43" customWidth="1"/>
    <col min="1800" max="1801" width="8.85546875" style="43"/>
    <col min="1802" max="1802" width="7.85546875" style="43" customWidth="1"/>
    <col min="1803" max="2048" width="8.85546875" style="43"/>
    <col min="2049" max="2049" width="37.140625" style="43" customWidth="1"/>
    <col min="2050" max="2051" width="10.5703125" style="43" customWidth="1"/>
    <col min="2052" max="2052" width="13" style="43" customWidth="1"/>
    <col min="2053" max="2054" width="10.28515625" style="43" customWidth="1"/>
    <col min="2055" max="2055" width="12.42578125" style="43" customWidth="1"/>
    <col min="2056" max="2057" width="8.85546875" style="43"/>
    <col min="2058" max="2058" width="7.85546875" style="43" customWidth="1"/>
    <col min="2059" max="2304" width="8.85546875" style="43"/>
    <col min="2305" max="2305" width="37.140625" style="43" customWidth="1"/>
    <col min="2306" max="2307" width="10.5703125" style="43" customWidth="1"/>
    <col min="2308" max="2308" width="13" style="43" customWidth="1"/>
    <col min="2309" max="2310" width="10.28515625" style="43" customWidth="1"/>
    <col min="2311" max="2311" width="12.42578125" style="43" customWidth="1"/>
    <col min="2312" max="2313" width="8.85546875" style="43"/>
    <col min="2314" max="2314" width="7.85546875" style="43" customWidth="1"/>
    <col min="2315" max="2560" width="8.85546875" style="43"/>
    <col min="2561" max="2561" width="37.140625" style="43" customWidth="1"/>
    <col min="2562" max="2563" width="10.5703125" style="43" customWidth="1"/>
    <col min="2564" max="2564" width="13" style="43" customWidth="1"/>
    <col min="2565" max="2566" width="10.28515625" style="43" customWidth="1"/>
    <col min="2567" max="2567" width="12.42578125" style="43" customWidth="1"/>
    <col min="2568" max="2569" width="8.85546875" style="43"/>
    <col min="2570" max="2570" width="7.85546875" style="43" customWidth="1"/>
    <col min="2571" max="2816" width="8.85546875" style="43"/>
    <col min="2817" max="2817" width="37.140625" style="43" customWidth="1"/>
    <col min="2818" max="2819" width="10.5703125" style="43" customWidth="1"/>
    <col min="2820" max="2820" width="13" style="43" customWidth="1"/>
    <col min="2821" max="2822" width="10.28515625" style="43" customWidth="1"/>
    <col min="2823" max="2823" width="12.42578125" style="43" customWidth="1"/>
    <col min="2824" max="2825" width="8.85546875" style="43"/>
    <col min="2826" max="2826" width="7.85546875" style="43" customWidth="1"/>
    <col min="2827" max="3072" width="8.85546875" style="43"/>
    <col min="3073" max="3073" width="37.140625" style="43" customWidth="1"/>
    <col min="3074" max="3075" width="10.5703125" style="43" customWidth="1"/>
    <col min="3076" max="3076" width="13" style="43" customWidth="1"/>
    <col min="3077" max="3078" width="10.28515625" style="43" customWidth="1"/>
    <col min="3079" max="3079" width="12.42578125" style="43" customWidth="1"/>
    <col min="3080" max="3081" width="8.85546875" style="43"/>
    <col min="3082" max="3082" width="7.85546875" style="43" customWidth="1"/>
    <col min="3083" max="3328" width="8.85546875" style="43"/>
    <col min="3329" max="3329" width="37.140625" style="43" customWidth="1"/>
    <col min="3330" max="3331" width="10.5703125" style="43" customWidth="1"/>
    <col min="3332" max="3332" width="13" style="43" customWidth="1"/>
    <col min="3333" max="3334" width="10.28515625" style="43" customWidth="1"/>
    <col min="3335" max="3335" width="12.42578125" style="43" customWidth="1"/>
    <col min="3336" max="3337" width="8.85546875" style="43"/>
    <col min="3338" max="3338" width="7.85546875" style="43" customWidth="1"/>
    <col min="3339" max="3584" width="8.85546875" style="43"/>
    <col min="3585" max="3585" width="37.140625" style="43" customWidth="1"/>
    <col min="3586" max="3587" width="10.5703125" style="43" customWidth="1"/>
    <col min="3588" max="3588" width="13" style="43" customWidth="1"/>
    <col min="3589" max="3590" width="10.28515625" style="43" customWidth="1"/>
    <col min="3591" max="3591" width="12.42578125" style="43" customWidth="1"/>
    <col min="3592" max="3593" width="8.85546875" style="43"/>
    <col min="3594" max="3594" width="7.85546875" style="43" customWidth="1"/>
    <col min="3595" max="3840" width="8.85546875" style="43"/>
    <col min="3841" max="3841" width="37.140625" style="43" customWidth="1"/>
    <col min="3842" max="3843" width="10.5703125" style="43" customWidth="1"/>
    <col min="3844" max="3844" width="13" style="43" customWidth="1"/>
    <col min="3845" max="3846" width="10.28515625" style="43" customWidth="1"/>
    <col min="3847" max="3847" width="12.42578125" style="43" customWidth="1"/>
    <col min="3848" max="3849" width="8.85546875" style="43"/>
    <col min="3850" max="3850" width="7.85546875" style="43" customWidth="1"/>
    <col min="3851" max="4096" width="8.85546875" style="43"/>
    <col min="4097" max="4097" width="37.140625" style="43" customWidth="1"/>
    <col min="4098" max="4099" width="10.5703125" style="43" customWidth="1"/>
    <col min="4100" max="4100" width="13" style="43" customWidth="1"/>
    <col min="4101" max="4102" width="10.28515625" style="43" customWidth="1"/>
    <col min="4103" max="4103" width="12.42578125" style="43" customWidth="1"/>
    <col min="4104" max="4105" width="8.85546875" style="43"/>
    <col min="4106" max="4106" width="7.85546875" style="43" customWidth="1"/>
    <col min="4107" max="4352" width="8.85546875" style="43"/>
    <col min="4353" max="4353" width="37.140625" style="43" customWidth="1"/>
    <col min="4354" max="4355" width="10.5703125" style="43" customWidth="1"/>
    <col min="4356" max="4356" width="13" style="43" customWidth="1"/>
    <col min="4357" max="4358" width="10.28515625" style="43" customWidth="1"/>
    <col min="4359" max="4359" width="12.42578125" style="43" customWidth="1"/>
    <col min="4360" max="4361" width="8.85546875" style="43"/>
    <col min="4362" max="4362" width="7.85546875" style="43" customWidth="1"/>
    <col min="4363" max="4608" width="8.85546875" style="43"/>
    <col min="4609" max="4609" width="37.140625" style="43" customWidth="1"/>
    <col min="4610" max="4611" width="10.5703125" style="43" customWidth="1"/>
    <col min="4612" max="4612" width="13" style="43" customWidth="1"/>
    <col min="4613" max="4614" width="10.28515625" style="43" customWidth="1"/>
    <col min="4615" max="4615" width="12.42578125" style="43" customWidth="1"/>
    <col min="4616" max="4617" width="8.85546875" style="43"/>
    <col min="4618" max="4618" width="7.85546875" style="43" customWidth="1"/>
    <col min="4619" max="4864" width="8.85546875" style="43"/>
    <col min="4865" max="4865" width="37.140625" style="43" customWidth="1"/>
    <col min="4866" max="4867" width="10.5703125" style="43" customWidth="1"/>
    <col min="4868" max="4868" width="13" style="43" customWidth="1"/>
    <col min="4869" max="4870" width="10.28515625" style="43" customWidth="1"/>
    <col min="4871" max="4871" width="12.42578125" style="43" customWidth="1"/>
    <col min="4872" max="4873" width="8.85546875" style="43"/>
    <col min="4874" max="4874" width="7.85546875" style="43" customWidth="1"/>
    <col min="4875" max="5120" width="8.85546875" style="43"/>
    <col min="5121" max="5121" width="37.140625" style="43" customWidth="1"/>
    <col min="5122" max="5123" width="10.5703125" style="43" customWidth="1"/>
    <col min="5124" max="5124" width="13" style="43" customWidth="1"/>
    <col min="5125" max="5126" width="10.28515625" style="43" customWidth="1"/>
    <col min="5127" max="5127" width="12.42578125" style="43" customWidth="1"/>
    <col min="5128" max="5129" width="8.85546875" style="43"/>
    <col min="5130" max="5130" width="7.85546875" style="43" customWidth="1"/>
    <col min="5131" max="5376" width="8.85546875" style="43"/>
    <col min="5377" max="5377" width="37.140625" style="43" customWidth="1"/>
    <col min="5378" max="5379" width="10.5703125" style="43" customWidth="1"/>
    <col min="5380" max="5380" width="13" style="43" customWidth="1"/>
    <col min="5381" max="5382" width="10.28515625" style="43" customWidth="1"/>
    <col min="5383" max="5383" width="12.42578125" style="43" customWidth="1"/>
    <col min="5384" max="5385" width="8.85546875" style="43"/>
    <col min="5386" max="5386" width="7.85546875" style="43" customWidth="1"/>
    <col min="5387" max="5632" width="8.85546875" style="43"/>
    <col min="5633" max="5633" width="37.140625" style="43" customWidth="1"/>
    <col min="5634" max="5635" width="10.5703125" style="43" customWidth="1"/>
    <col min="5636" max="5636" width="13" style="43" customWidth="1"/>
    <col min="5637" max="5638" width="10.28515625" style="43" customWidth="1"/>
    <col min="5639" max="5639" width="12.42578125" style="43" customWidth="1"/>
    <col min="5640" max="5641" width="8.85546875" style="43"/>
    <col min="5642" max="5642" width="7.85546875" style="43" customWidth="1"/>
    <col min="5643" max="5888" width="8.85546875" style="43"/>
    <col min="5889" max="5889" width="37.140625" style="43" customWidth="1"/>
    <col min="5890" max="5891" width="10.5703125" style="43" customWidth="1"/>
    <col min="5892" max="5892" width="13" style="43" customWidth="1"/>
    <col min="5893" max="5894" width="10.28515625" style="43" customWidth="1"/>
    <col min="5895" max="5895" width="12.42578125" style="43" customWidth="1"/>
    <col min="5896" max="5897" width="8.85546875" style="43"/>
    <col min="5898" max="5898" width="7.85546875" style="43" customWidth="1"/>
    <col min="5899" max="6144" width="8.85546875" style="43"/>
    <col min="6145" max="6145" width="37.140625" style="43" customWidth="1"/>
    <col min="6146" max="6147" width="10.5703125" style="43" customWidth="1"/>
    <col min="6148" max="6148" width="13" style="43" customWidth="1"/>
    <col min="6149" max="6150" width="10.28515625" style="43" customWidth="1"/>
    <col min="6151" max="6151" width="12.42578125" style="43" customWidth="1"/>
    <col min="6152" max="6153" width="8.85546875" style="43"/>
    <col min="6154" max="6154" width="7.85546875" style="43" customWidth="1"/>
    <col min="6155" max="6400" width="8.85546875" style="43"/>
    <col min="6401" max="6401" width="37.140625" style="43" customWidth="1"/>
    <col min="6402" max="6403" width="10.5703125" style="43" customWidth="1"/>
    <col min="6404" max="6404" width="13" style="43" customWidth="1"/>
    <col min="6405" max="6406" width="10.28515625" style="43" customWidth="1"/>
    <col min="6407" max="6407" width="12.42578125" style="43" customWidth="1"/>
    <col min="6408" max="6409" width="8.85546875" style="43"/>
    <col min="6410" max="6410" width="7.85546875" style="43" customWidth="1"/>
    <col min="6411" max="6656" width="8.85546875" style="43"/>
    <col min="6657" max="6657" width="37.140625" style="43" customWidth="1"/>
    <col min="6658" max="6659" width="10.5703125" style="43" customWidth="1"/>
    <col min="6660" max="6660" width="13" style="43" customWidth="1"/>
    <col min="6661" max="6662" width="10.28515625" style="43" customWidth="1"/>
    <col min="6663" max="6663" width="12.42578125" style="43" customWidth="1"/>
    <col min="6664" max="6665" width="8.85546875" style="43"/>
    <col min="6666" max="6666" width="7.85546875" style="43" customWidth="1"/>
    <col min="6667" max="6912" width="8.85546875" style="43"/>
    <col min="6913" max="6913" width="37.140625" style="43" customWidth="1"/>
    <col min="6914" max="6915" width="10.5703125" style="43" customWidth="1"/>
    <col min="6916" max="6916" width="13" style="43" customWidth="1"/>
    <col min="6917" max="6918" width="10.28515625" style="43" customWidth="1"/>
    <col min="6919" max="6919" width="12.42578125" style="43" customWidth="1"/>
    <col min="6920" max="6921" width="8.85546875" style="43"/>
    <col min="6922" max="6922" width="7.85546875" style="43" customWidth="1"/>
    <col min="6923" max="7168" width="8.85546875" style="43"/>
    <col min="7169" max="7169" width="37.140625" style="43" customWidth="1"/>
    <col min="7170" max="7171" width="10.5703125" style="43" customWidth="1"/>
    <col min="7172" max="7172" width="13" style="43" customWidth="1"/>
    <col min="7173" max="7174" width="10.28515625" style="43" customWidth="1"/>
    <col min="7175" max="7175" width="12.42578125" style="43" customWidth="1"/>
    <col min="7176" max="7177" width="8.85546875" style="43"/>
    <col min="7178" max="7178" width="7.85546875" style="43" customWidth="1"/>
    <col min="7179" max="7424" width="8.85546875" style="43"/>
    <col min="7425" max="7425" width="37.140625" style="43" customWidth="1"/>
    <col min="7426" max="7427" width="10.5703125" style="43" customWidth="1"/>
    <col min="7428" max="7428" width="13" style="43" customWidth="1"/>
    <col min="7429" max="7430" width="10.28515625" style="43" customWidth="1"/>
    <col min="7431" max="7431" width="12.42578125" style="43" customWidth="1"/>
    <col min="7432" max="7433" width="8.85546875" style="43"/>
    <col min="7434" max="7434" width="7.85546875" style="43" customWidth="1"/>
    <col min="7435" max="7680" width="8.85546875" style="43"/>
    <col min="7681" max="7681" width="37.140625" style="43" customWidth="1"/>
    <col min="7682" max="7683" width="10.5703125" style="43" customWidth="1"/>
    <col min="7684" max="7684" width="13" style="43" customWidth="1"/>
    <col min="7685" max="7686" width="10.28515625" style="43" customWidth="1"/>
    <col min="7687" max="7687" width="12.42578125" style="43" customWidth="1"/>
    <col min="7688" max="7689" width="8.85546875" style="43"/>
    <col min="7690" max="7690" width="7.85546875" style="43" customWidth="1"/>
    <col min="7691" max="7936" width="8.85546875" style="43"/>
    <col min="7937" max="7937" width="37.140625" style="43" customWidth="1"/>
    <col min="7938" max="7939" width="10.5703125" style="43" customWidth="1"/>
    <col min="7940" max="7940" width="13" style="43" customWidth="1"/>
    <col min="7941" max="7942" width="10.28515625" style="43" customWidth="1"/>
    <col min="7943" max="7943" width="12.42578125" style="43" customWidth="1"/>
    <col min="7944" max="7945" width="8.85546875" style="43"/>
    <col min="7946" max="7946" width="7.85546875" style="43" customWidth="1"/>
    <col min="7947" max="8192" width="8.85546875" style="43"/>
    <col min="8193" max="8193" width="37.140625" style="43" customWidth="1"/>
    <col min="8194" max="8195" width="10.5703125" style="43" customWidth="1"/>
    <col min="8196" max="8196" width="13" style="43" customWidth="1"/>
    <col min="8197" max="8198" width="10.28515625" style="43" customWidth="1"/>
    <col min="8199" max="8199" width="12.42578125" style="43" customWidth="1"/>
    <col min="8200" max="8201" width="8.85546875" style="43"/>
    <col min="8202" max="8202" width="7.85546875" style="43" customWidth="1"/>
    <col min="8203" max="8448" width="8.85546875" style="43"/>
    <col min="8449" max="8449" width="37.140625" style="43" customWidth="1"/>
    <col min="8450" max="8451" width="10.5703125" style="43" customWidth="1"/>
    <col min="8452" max="8452" width="13" style="43" customWidth="1"/>
    <col min="8453" max="8454" width="10.28515625" style="43" customWidth="1"/>
    <col min="8455" max="8455" width="12.42578125" style="43" customWidth="1"/>
    <col min="8456" max="8457" width="8.85546875" style="43"/>
    <col min="8458" max="8458" width="7.85546875" style="43" customWidth="1"/>
    <col min="8459" max="8704" width="8.85546875" style="43"/>
    <col min="8705" max="8705" width="37.140625" style="43" customWidth="1"/>
    <col min="8706" max="8707" width="10.5703125" style="43" customWidth="1"/>
    <col min="8708" max="8708" width="13" style="43" customWidth="1"/>
    <col min="8709" max="8710" width="10.28515625" style="43" customWidth="1"/>
    <col min="8711" max="8711" width="12.42578125" style="43" customWidth="1"/>
    <col min="8712" max="8713" width="8.85546875" style="43"/>
    <col min="8714" max="8714" width="7.85546875" style="43" customWidth="1"/>
    <col min="8715" max="8960" width="8.85546875" style="43"/>
    <col min="8961" max="8961" width="37.140625" style="43" customWidth="1"/>
    <col min="8962" max="8963" width="10.5703125" style="43" customWidth="1"/>
    <col min="8964" max="8964" width="13" style="43" customWidth="1"/>
    <col min="8965" max="8966" width="10.28515625" style="43" customWidth="1"/>
    <col min="8967" max="8967" width="12.42578125" style="43" customWidth="1"/>
    <col min="8968" max="8969" width="8.85546875" style="43"/>
    <col min="8970" max="8970" width="7.85546875" style="43" customWidth="1"/>
    <col min="8971" max="9216" width="8.85546875" style="43"/>
    <col min="9217" max="9217" width="37.140625" style="43" customWidth="1"/>
    <col min="9218" max="9219" width="10.5703125" style="43" customWidth="1"/>
    <col min="9220" max="9220" width="13" style="43" customWidth="1"/>
    <col min="9221" max="9222" width="10.28515625" style="43" customWidth="1"/>
    <col min="9223" max="9223" width="12.42578125" style="43" customWidth="1"/>
    <col min="9224" max="9225" width="8.85546875" style="43"/>
    <col min="9226" max="9226" width="7.85546875" style="43" customWidth="1"/>
    <col min="9227" max="9472" width="8.85546875" style="43"/>
    <col min="9473" max="9473" width="37.140625" style="43" customWidth="1"/>
    <col min="9474" max="9475" width="10.5703125" style="43" customWidth="1"/>
    <col min="9476" max="9476" width="13" style="43" customWidth="1"/>
    <col min="9477" max="9478" width="10.28515625" style="43" customWidth="1"/>
    <col min="9479" max="9479" width="12.42578125" style="43" customWidth="1"/>
    <col min="9480" max="9481" width="8.85546875" style="43"/>
    <col min="9482" max="9482" width="7.85546875" style="43" customWidth="1"/>
    <col min="9483" max="9728" width="8.85546875" style="43"/>
    <col min="9729" max="9729" width="37.140625" style="43" customWidth="1"/>
    <col min="9730" max="9731" width="10.5703125" style="43" customWidth="1"/>
    <col min="9732" max="9732" width="13" style="43" customWidth="1"/>
    <col min="9733" max="9734" width="10.28515625" style="43" customWidth="1"/>
    <col min="9735" max="9735" width="12.42578125" style="43" customWidth="1"/>
    <col min="9736" max="9737" width="8.85546875" style="43"/>
    <col min="9738" max="9738" width="7.85546875" style="43" customWidth="1"/>
    <col min="9739" max="9984" width="8.85546875" style="43"/>
    <col min="9985" max="9985" width="37.140625" style="43" customWidth="1"/>
    <col min="9986" max="9987" width="10.5703125" style="43" customWidth="1"/>
    <col min="9988" max="9988" width="13" style="43" customWidth="1"/>
    <col min="9989" max="9990" width="10.28515625" style="43" customWidth="1"/>
    <col min="9991" max="9991" width="12.42578125" style="43" customWidth="1"/>
    <col min="9992" max="9993" width="8.85546875" style="43"/>
    <col min="9994" max="9994" width="7.85546875" style="43" customWidth="1"/>
    <col min="9995" max="10240" width="8.85546875" style="43"/>
    <col min="10241" max="10241" width="37.140625" style="43" customWidth="1"/>
    <col min="10242" max="10243" width="10.5703125" style="43" customWidth="1"/>
    <col min="10244" max="10244" width="13" style="43" customWidth="1"/>
    <col min="10245" max="10246" width="10.28515625" style="43" customWidth="1"/>
    <col min="10247" max="10247" width="12.42578125" style="43" customWidth="1"/>
    <col min="10248" max="10249" width="8.85546875" style="43"/>
    <col min="10250" max="10250" width="7.85546875" style="43" customWidth="1"/>
    <col min="10251" max="10496" width="8.85546875" style="43"/>
    <col min="10497" max="10497" width="37.140625" style="43" customWidth="1"/>
    <col min="10498" max="10499" width="10.5703125" style="43" customWidth="1"/>
    <col min="10500" max="10500" width="13" style="43" customWidth="1"/>
    <col min="10501" max="10502" width="10.28515625" style="43" customWidth="1"/>
    <col min="10503" max="10503" width="12.42578125" style="43" customWidth="1"/>
    <col min="10504" max="10505" width="8.85546875" style="43"/>
    <col min="10506" max="10506" width="7.85546875" style="43" customWidth="1"/>
    <col min="10507" max="10752" width="8.85546875" style="43"/>
    <col min="10753" max="10753" width="37.140625" style="43" customWidth="1"/>
    <col min="10754" max="10755" width="10.5703125" style="43" customWidth="1"/>
    <col min="10756" max="10756" width="13" style="43" customWidth="1"/>
    <col min="10757" max="10758" width="10.28515625" style="43" customWidth="1"/>
    <col min="10759" max="10759" width="12.42578125" style="43" customWidth="1"/>
    <col min="10760" max="10761" width="8.85546875" style="43"/>
    <col min="10762" max="10762" width="7.85546875" style="43" customWidth="1"/>
    <col min="10763" max="11008" width="8.85546875" style="43"/>
    <col min="11009" max="11009" width="37.140625" style="43" customWidth="1"/>
    <col min="11010" max="11011" width="10.5703125" style="43" customWidth="1"/>
    <col min="11012" max="11012" width="13" style="43" customWidth="1"/>
    <col min="11013" max="11014" width="10.28515625" style="43" customWidth="1"/>
    <col min="11015" max="11015" width="12.42578125" style="43" customWidth="1"/>
    <col min="11016" max="11017" width="8.85546875" style="43"/>
    <col min="11018" max="11018" width="7.85546875" style="43" customWidth="1"/>
    <col min="11019" max="11264" width="8.85546875" style="43"/>
    <col min="11265" max="11265" width="37.140625" style="43" customWidth="1"/>
    <col min="11266" max="11267" width="10.5703125" style="43" customWidth="1"/>
    <col min="11268" max="11268" width="13" style="43" customWidth="1"/>
    <col min="11269" max="11270" width="10.28515625" style="43" customWidth="1"/>
    <col min="11271" max="11271" width="12.42578125" style="43" customWidth="1"/>
    <col min="11272" max="11273" width="8.85546875" style="43"/>
    <col min="11274" max="11274" width="7.85546875" style="43" customWidth="1"/>
    <col min="11275" max="11520" width="8.85546875" style="43"/>
    <col min="11521" max="11521" width="37.140625" style="43" customWidth="1"/>
    <col min="11522" max="11523" width="10.5703125" style="43" customWidth="1"/>
    <col min="11524" max="11524" width="13" style="43" customWidth="1"/>
    <col min="11525" max="11526" width="10.28515625" style="43" customWidth="1"/>
    <col min="11527" max="11527" width="12.42578125" style="43" customWidth="1"/>
    <col min="11528" max="11529" width="8.85546875" style="43"/>
    <col min="11530" max="11530" width="7.85546875" style="43" customWidth="1"/>
    <col min="11531" max="11776" width="8.85546875" style="43"/>
    <col min="11777" max="11777" width="37.140625" style="43" customWidth="1"/>
    <col min="11778" max="11779" width="10.5703125" style="43" customWidth="1"/>
    <col min="11780" max="11780" width="13" style="43" customWidth="1"/>
    <col min="11781" max="11782" width="10.28515625" style="43" customWidth="1"/>
    <col min="11783" max="11783" width="12.42578125" style="43" customWidth="1"/>
    <col min="11784" max="11785" width="8.85546875" style="43"/>
    <col min="11786" max="11786" width="7.85546875" style="43" customWidth="1"/>
    <col min="11787" max="12032" width="8.85546875" style="43"/>
    <col min="12033" max="12033" width="37.140625" style="43" customWidth="1"/>
    <col min="12034" max="12035" width="10.5703125" style="43" customWidth="1"/>
    <col min="12036" max="12036" width="13" style="43" customWidth="1"/>
    <col min="12037" max="12038" width="10.28515625" style="43" customWidth="1"/>
    <col min="12039" max="12039" width="12.42578125" style="43" customWidth="1"/>
    <col min="12040" max="12041" width="8.85546875" style="43"/>
    <col min="12042" max="12042" width="7.85546875" style="43" customWidth="1"/>
    <col min="12043" max="12288" width="8.85546875" style="43"/>
    <col min="12289" max="12289" width="37.140625" style="43" customWidth="1"/>
    <col min="12290" max="12291" width="10.5703125" style="43" customWidth="1"/>
    <col min="12292" max="12292" width="13" style="43" customWidth="1"/>
    <col min="12293" max="12294" width="10.28515625" style="43" customWidth="1"/>
    <col min="12295" max="12295" width="12.42578125" style="43" customWidth="1"/>
    <col min="12296" max="12297" width="8.85546875" style="43"/>
    <col min="12298" max="12298" width="7.85546875" style="43" customWidth="1"/>
    <col min="12299" max="12544" width="8.85546875" style="43"/>
    <col min="12545" max="12545" width="37.140625" style="43" customWidth="1"/>
    <col min="12546" max="12547" width="10.5703125" style="43" customWidth="1"/>
    <col min="12548" max="12548" width="13" style="43" customWidth="1"/>
    <col min="12549" max="12550" width="10.28515625" style="43" customWidth="1"/>
    <col min="12551" max="12551" width="12.42578125" style="43" customWidth="1"/>
    <col min="12552" max="12553" width="8.85546875" style="43"/>
    <col min="12554" max="12554" width="7.85546875" style="43" customWidth="1"/>
    <col min="12555" max="12800" width="8.85546875" style="43"/>
    <col min="12801" max="12801" width="37.140625" style="43" customWidth="1"/>
    <col min="12802" max="12803" width="10.5703125" style="43" customWidth="1"/>
    <col min="12804" max="12804" width="13" style="43" customWidth="1"/>
    <col min="12805" max="12806" width="10.28515625" style="43" customWidth="1"/>
    <col min="12807" max="12807" width="12.42578125" style="43" customWidth="1"/>
    <col min="12808" max="12809" width="8.85546875" style="43"/>
    <col min="12810" max="12810" width="7.85546875" style="43" customWidth="1"/>
    <col min="12811" max="13056" width="8.85546875" style="43"/>
    <col min="13057" max="13057" width="37.140625" style="43" customWidth="1"/>
    <col min="13058" max="13059" width="10.5703125" style="43" customWidth="1"/>
    <col min="13060" max="13060" width="13" style="43" customWidth="1"/>
    <col min="13061" max="13062" width="10.28515625" style="43" customWidth="1"/>
    <col min="13063" max="13063" width="12.42578125" style="43" customWidth="1"/>
    <col min="13064" max="13065" width="8.85546875" style="43"/>
    <col min="13066" max="13066" width="7.85546875" style="43" customWidth="1"/>
    <col min="13067" max="13312" width="8.85546875" style="43"/>
    <col min="13313" max="13313" width="37.140625" style="43" customWidth="1"/>
    <col min="13314" max="13315" width="10.5703125" style="43" customWidth="1"/>
    <col min="13316" max="13316" width="13" style="43" customWidth="1"/>
    <col min="13317" max="13318" width="10.28515625" style="43" customWidth="1"/>
    <col min="13319" max="13319" width="12.42578125" style="43" customWidth="1"/>
    <col min="13320" max="13321" width="8.85546875" style="43"/>
    <col min="13322" max="13322" width="7.85546875" style="43" customWidth="1"/>
    <col min="13323" max="13568" width="8.85546875" style="43"/>
    <col min="13569" max="13569" width="37.140625" style="43" customWidth="1"/>
    <col min="13570" max="13571" width="10.5703125" style="43" customWidth="1"/>
    <col min="13572" max="13572" width="13" style="43" customWidth="1"/>
    <col min="13573" max="13574" width="10.28515625" style="43" customWidth="1"/>
    <col min="13575" max="13575" width="12.42578125" style="43" customWidth="1"/>
    <col min="13576" max="13577" width="8.85546875" style="43"/>
    <col min="13578" max="13578" width="7.85546875" style="43" customWidth="1"/>
    <col min="13579" max="13824" width="8.85546875" style="43"/>
    <col min="13825" max="13825" width="37.140625" style="43" customWidth="1"/>
    <col min="13826" max="13827" width="10.5703125" style="43" customWidth="1"/>
    <col min="13828" max="13828" width="13" style="43" customWidth="1"/>
    <col min="13829" max="13830" width="10.28515625" style="43" customWidth="1"/>
    <col min="13831" max="13831" width="12.42578125" style="43" customWidth="1"/>
    <col min="13832" max="13833" width="8.85546875" style="43"/>
    <col min="13834" max="13834" width="7.85546875" style="43" customWidth="1"/>
    <col min="13835" max="14080" width="8.85546875" style="43"/>
    <col min="14081" max="14081" width="37.140625" style="43" customWidth="1"/>
    <col min="14082" max="14083" width="10.5703125" style="43" customWidth="1"/>
    <col min="14084" max="14084" width="13" style="43" customWidth="1"/>
    <col min="14085" max="14086" width="10.28515625" style="43" customWidth="1"/>
    <col min="14087" max="14087" width="12.42578125" style="43" customWidth="1"/>
    <col min="14088" max="14089" width="8.85546875" style="43"/>
    <col min="14090" max="14090" width="7.85546875" style="43" customWidth="1"/>
    <col min="14091" max="14336" width="8.85546875" style="43"/>
    <col min="14337" max="14337" width="37.140625" style="43" customWidth="1"/>
    <col min="14338" max="14339" width="10.5703125" style="43" customWidth="1"/>
    <col min="14340" max="14340" width="13" style="43" customWidth="1"/>
    <col min="14341" max="14342" width="10.28515625" style="43" customWidth="1"/>
    <col min="14343" max="14343" width="12.42578125" style="43" customWidth="1"/>
    <col min="14344" max="14345" width="8.85546875" style="43"/>
    <col min="14346" max="14346" width="7.85546875" style="43" customWidth="1"/>
    <col min="14347" max="14592" width="8.85546875" style="43"/>
    <col min="14593" max="14593" width="37.140625" style="43" customWidth="1"/>
    <col min="14594" max="14595" width="10.5703125" style="43" customWidth="1"/>
    <col min="14596" max="14596" width="13" style="43" customWidth="1"/>
    <col min="14597" max="14598" width="10.28515625" style="43" customWidth="1"/>
    <col min="14599" max="14599" width="12.42578125" style="43" customWidth="1"/>
    <col min="14600" max="14601" width="8.85546875" style="43"/>
    <col min="14602" max="14602" width="7.85546875" style="43" customWidth="1"/>
    <col min="14603" max="14848" width="8.85546875" style="43"/>
    <col min="14849" max="14849" width="37.140625" style="43" customWidth="1"/>
    <col min="14850" max="14851" width="10.5703125" style="43" customWidth="1"/>
    <col min="14852" max="14852" width="13" style="43" customWidth="1"/>
    <col min="14853" max="14854" width="10.28515625" style="43" customWidth="1"/>
    <col min="14855" max="14855" width="12.42578125" style="43" customWidth="1"/>
    <col min="14856" max="14857" width="8.85546875" style="43"/>
    <col min="14858" max="14858" width="7.85546875" style="43" customWidth="1"/>
    <col min="14859" max="15104" width="8.85546875" style="43"/>
    <col min="15105" max="15105" width="37.140625" style="43" customWidth="1"/>
    <col min="15106" max="15107" width="10.5703125" style="43" customWidth="1"/>
    <col min="15108" max="15108" width="13" style="43" customWidth="1"/>
    <col min="15109" max="15110" width="10.28515625" style="43" customWidth="1"/>
    <col min="15111" max="15111" width="12.42578125" style="43" customWidth="1"/>
    <col min="15112" max="15113" width="8.85546875" style="43"/>
    <col min="15114" max="15114" width="7.85546875" style="43" customWidth="1"/>
    <col min="15115" max="15360" width="8.85546875" style="43"/>
    <col min="15361" max="15361" width="37.140625" style="43" customWidth="1"/>
    <col min="15362" max="15363" width="10.5703125" style="43" customWidth="1"/>
    <col min="15364" max="15364" width="13" style="43" customWidth="1"/>
    <col min="15365" max="15366" width="10.28515625" style="43" customWidth="1"/>
    <col min="15367" max="15367" width="12.42578125" style="43" customWidth="1"/>
    <col min="15368" max="15369" width="8.85546875" style="43"/>
    <col min="15370" max="15370" width="7.85546875" style="43" customWidth="1"/>
    <col min="15371" max="15616" width="8.85546875" style="43"/>
    <col min="15617" max="15617" width="37.140625" style="43" customWidth="1"/>
    <col min="15618" max="15619" width="10.5703125" style="43" customWidth="1"/>
    <col min="15620" max="15620" width="13" style="43" customWidth="1"/>
    <col min="15621" max="15622" width="10.28515625" style="43" customWidth="1"/>
    <col min="15623" max="15623" width="12.42578125" style="43" customWidth="1"/>
    <col min="15624" max="15625" width="8.85546875" style="43"/>
    <col min="15626" max="15626" width="7.85546875" style="43" customWidth="1"/>
    <col min="15627" max="15872" width="8.85546875" style="43"/>
    <col min="15873" max="15873" width="37.140625" style="43" customWidth="1"/>
    <col min="15874" max="15875" width="10.5703125" style="43" customWidth="1"/>
    <col min="15876" max="15876" width="13" style="43" customWidth="1"/>
    <col min="15877" max="15878" width="10.28515625" style="43" customWidth="1"/>
    <col min="15879" max="15879" width="12.42578125" style="43" customWidth="1"/>
    <col min="15880" max="15881" width="8.85546875" style="43"/>
    <col min="15882" max="15882" width="7.85546875" style="43" customWidth="1"/>
    <col min="15883" max="16128" width="8.85546875" style="43"/>
    <col min="16129" max="16129" width="37.140625" style="43" customWidth="1"/>
    <col min="16130" max="16131" width="10.5703125" style="43" customWidth="1"/>
    <col min="16132" max="16132" width="13" style="43" customWidth="1"/>
    <col min="16133" max="16134" width="10.28515625" style="43" customWidth="1"/>
    <col min="16135" max="16135" width="12.42578125" style="43" customWidth="1"/>
    <col min="16136" max="16137" width="8.85546875" style="43"/>
    <col min="16138" max="16138" width="7.85546875" style="43" customWidth="1"/>
    <col min="16139" max="16384" width="8.85546875" style="43"/>
  </cols>
  <sheetData>
    <row r="1" spans="1:12" s="26" customFormat="1" ht="22.5" x14ac:dyDescent="0.3">
      <c r="A1" s="387" t="s">
        <v>262</v>
      </c>
      <c r="B1" s="387"/>
      <c r="C1" s="387"/>
      <c r="D1" s="387"/>
      <c r="E1" s="387"/>
      <c r="F1" s="387"/>
      <c r="G1" s="387"/>
      <c r="H1" s="387"/>
      <c r="I1" s="387"/>
      <c r="J1" s="202"/>
    </row>
    <row r="2" spans="1:12" s="26" customFormat="1" ht="19.5" customHeight="1" x14ac:dyDescent="0.3">
      <c r="A2" s="399" t="s">
        <v>74</v>
      </c>
      <c r="B2" s="399"/>
      <c r="C2" s="399"/>
      <c r="D2" s="399"/>
      <c r="E2" s="399"/>
      <c r="F2" s="399"/>
      <c r="G2" s="399"/>
      <c r="H2" s="399"/>
      <c r="I2" s="399"/>
      <c r="J2" s="203"/>
    </row>
    <row r="3" spans="1:12" s="29" customFormat="1" ht="20.25" customHeight="1" x14ac:dyDescent="0.2">
      <c r="A3" s="27"/>
      <c r="B3" s="117"/>
      <c r="C3" s="117"/>
      <c r="D3" s="117"/>
      <c r="E3" s="117"/>
      <c r="F3" s="117"/>
      <c r="G3" s="117"/>
      <c r="H3" s="117"/>
      <c r="I3" s="204" t="s">
        <v>168</v>
      </c>
    </row>
    <row r="4" spans="1:12" s="29" customFormat="1" ht="34.5" customHeight="1" x14ac:dyDescent="0.2">
      <c r="A4" s="400"/>
      <c r="B4" s="401" t="s">
        <v>443</v>
      </c>
      <c r="C4" s="402"/>
      <c r="D4" s="402"/>
      <c r="E4" s="403"/>
      <c r="F4" s="404" t="s">
        <v>444</v>
      </c>
      <c r="G4" s="405"/>
      <c r="H4" s="405"/>
      <c r="I4" s="406"/>
    </row>
    <row r="5" spans="1:12" s="29" customFormat="1" ht="69.75" customHeight="1" x14ac:dyDescent="0.2">
      <c r="A5" s="400"/>
      <c r="B5" s="205" t="s">
        <v>263</v>
      </c>
      <c r="C5" s="205" t="s">
        <v>264</v>
      </c>
      <c r="D5" s="205" t="s">
        <v>265</v>
      </c>
      <c r="E5" s="205" t="s">
        <v>264</v>
      </c>
      <c r="F5" s="205" t="s">
        <v>263</v>
      </c>
      <c r="G5" s="205" t="s">
        <v>264</v>
      </c>
      <c r="H5" s="205" t="s">
        <v>265</v>
      </c>
      <c r="I5" s="205" t="s">
        <v>264</v>
      </c>
    </row>
    <row r="6" spans="1:12" s="33" customFormat="1" ht="34.5" customHeight="1" x14ac:dyDescent="0.25">
      <c r="A6" s="206" t="s">
        <v>329</v>
      </c>
      <c r="B6" s="244">
        <v>15840</v>
      </c>
      <c r="C6" s="248">
        <v>59.1</v>
      </c>
      <c r="D6" s="244">
        <v>10972</v>
      </c>
      <c r="E6" s="249">
        <v>40.9</v>
      </c>
      <c r="F6" s="244">
        <v>10297</v>
      </c>
      <c r="G6" s="248">
        <v>59.6</v>
      </c>
      <c r="H6" s="244">
        <v>6983</v>
      </c>
      <c r="I6" s="249">
        <v>40.4</v>
      </c>
      <c r="K6" s="210"/>
    </row>
    <row r="7" spans="1:12" s="33" customFormat="1" ht="34.5" customHeight="1" x14ac:dyDescent="0.25">
      <c r="A7" s="211" t="s">
        <v>75</v>
      </c>
      <c r="B7" s="244">
        <f>SUM(B9:B27)</f>
        <v>14848</v>
      </c>
      <c r="C7" s="248">
        <v>58.6</v>
      </c>
      <c r="D7" s="244">
        <f>SUM(D9:D27)</f>
        <v>10492</v>
      </c>
      <c r="E7" s="249">
        <v>41.4</v>
      </c>
      <c r="F7" s="244">
        <f>SUM(F9:F27)</f>
        <v>9735</v>
      </c>
      <c r="G7" s="250">
        <v>59</v>
      </c>
      <c r="H7" s="244">
        <f>SUM(H9:H27)</f>
        <v>6740</v>
      </c>
      <c r="I7" s="249">
        <v>41</v>
      </c>
    </row>
    <row r="8" spans="1:12" s="33" customFormat="1" ht="15.75" x14ac:dyDescent="0.25">
      <c r="A8" s="212" t="s">
        <v>11</v>
      </c>
      <c r="B8" s="245"/>
      <c r="C8" s="251"/>
      <c r="D8" s="245"/>
      <c r="E8" s="252"/>
      <c r="F8" s="253"/>
      <c r="G8" s="254"/>
      <c r="H8" s="253"/>
      <c r="I8" s="252"/>
    </row>
    <row r="9" spans="1:12" ht="15.75" x14ac:dyDescent="0.2">
      <c r="A9" s="215" t="s">
        <v>12</v>
      </c>
      <c r="B9" s="246">
        <v>1147</v>
      </c>
      <c r="C9" s="255">
        <v>31.46776406035665</v>
      </c>
      <c r="D9" s="256">
        <v>2498</v>
      </c>
      <c r="E9" s="257">
        <v>68.532235939643343</v>
      </c>
      <c r="F9" s="246">
        <v>871</v>
      </c>
      <c r="G9" s="258">
        <v>59.589120370370374</v>
      </c>
      <c r="H9" s="256">
        <v>1677</v>
      </c>
      <c r="I9" s="257">
        <v>65.816326530612244</v>
      </c>
      <c r="J9" s="42"/>
      <c r="K9" s="45"/>
      <c r="L9" s="45"/>
    </row>
    <row r="10" spans="1:12" ht="15.75" x14ac:dyDescent="0.2">
      <c r="A10" s="38" t="s">
        <v>13</v>
      </c>
      <c r="B10" s="232">
        <v>20</v>
      </c>
      <c r="C10" s="259">
        <v>37.037037037037038</v>
      </c>
      <c r="D10" s="233">
        <v>34</v>
      </c>
      <c r="E10" s="260">
        <v>62.962962962962962</v>
      </c>
      <c r="F10" s="232">
        <v>14</v>
      </c>
      <c r="G10" s="261">
        <v>34.183673469387756</v>
      </c>
      <c r="H10" s="233">
        <v>24</v>
      </c>
      <c r="I10" s="260">
        <v>63.157894736842103</v>
      </c>
      <c r="J10" s="42"/>
      <c r="K10" s="45"/>
      <c r="L10" s="45"/>
    </row>
    <row r="11" spans="1:12" s="46" customFormat="1" ht="15.75" x14ac:dyDescent="0.2">
      <c r="A11" s="38" t="s">
        <v>14</v>
      </c>
      <c r="B11" s="232">
        <v>1872</v>
      </c>
      <c r="C11" s="259">
        <v>50.663058186738837</v>
      </c>
      <c r="D11" s="233">
        <v>1823</v>
      </c>
      <c r="E11" s="260">
        <v>49.336941813261163</v>
      </c>
      <c r="F11" s="232">
        <v>1245</v>
      </c>
      <c r="G11" s="261">
        <v>36.84210526315789</v>
      </c>
      <c r="H11" s="233">
        <v>1175</v>
      </c>
      <c r="I11" s="260">
        <v>48.553719008264466</v>
      </c>
      <c r="J11" s="42"/>
      <c r="K11" s="45"/>
      <c r="L11" s="45"/>
    </row>
    <row r="12" spans="1:12" ht="31.5" x14ac:dyDescent="0.2">
      <c r="A12" s="38" t="s">
        <v>15</v>
      </c>
      <c r="B12" s="232">
        <v>171</v>
      </c>
      <c r="C12" s="259">
        <v>48.441926345609062</v>
      </c>
      <c r="D12" s="233">
        <v>182</v>
      </c>
      <c r="E12" s="260">
        <v>51.558073654390938</v>
      </c>
      <c r="F12" s="232">
        <v>130</v>
      </c>
      <c r="G12" s="261">
        <v>51.446280991735534</v>
      </c>
      <c r="H12" s="233">
        <v>121</v>
      </c>
      <c r="I12" s="260">
        <v>48.207171314741039</v>
      </c>
      <c r="J12" s="42"/>
      <c r="K12" s="45"/>
      <c r="L12" s="45"/>
    </row>
    <row r="13" spans="1:12" ht="26.45" customHeight="1" x14ac:dyDescent="0.2">
      <c r="A13" s="38" t="s">
        <v>16</v>
      </c>
      <c r="B13" s="232">
        <v>75</v>
      </c>
      <c r="C13" s="259">
        <v>42.372881355932201</v>
      </c>
      <c r="D13" s="233">
        <v>102</v>
      </c>
      <c r="E13" s="260">
        <v>57.627118644067799</v>
      </c>
      <c r="F13" s="232">
        <v>46</v>
      </c>
      <c r="G13" s="261">
        <v>51.792828685258961</v>
      </c>
      <c r="H13" s="233">
        <v>59</v>
      </c>
      <c r="I13" s="260">
        <v>56.19047619047619</v>
      </c>
      <c r="J13" s="42"/>
      <c r="K13" s="45"/>
      <c r="L13" s="45"/>
    </row>
    <row r="14" spans="1:12" ht="15.75" x14ac:dyDescent="0.2">
      <c r="A14" s="38" t="s">
        <v>17</v>
      </c>
      <c r="B14" s="232">
        <v>183</v>
      </c>
      <c r="C14" s="259">
        <v>30.5</v>
      </c>
      <c r="D14" s="233">
        <v>417</v>
      </c>
      <c r="E14" s="260">
        <v>69.5</v>
      </c>
      <c r="F14" s="232">
        <v>118</v>
      </c>
      <c r="G14" s="261">
        <v>43.80952380952381</v>
      </c>
      <c r="H14" s="233">
        <v>256</v>
      </c>
      <c r="I14" s="260">
        <v>68.449197860962556</v>
      </c>
      <c r="J14" s="42"/>
      <c r="K14" s="45"/>
      <c r="L14" s="45"/>
    </row>
    <row r="15" spans="1:12" ht="31.5" x14ac:dyDescent="0.2">
      <c r="A15" s="38" t="s">
        <v>18</v>
      </c>
      <c r="B15" s="232">
        <v>3249</v>
      </c>
      <c r="C15" s="259">
        <v>67.6875</v>
      </c>
      <c r="D15" s="233">
        <v>1551</v>
      </c>
      <c r="E15" s="260">
        <v>32.3125</v>
      </c>
      <c r="F15" s="232">
        <v>1984</v>
      </c>
      <c r="G15" s="261">
        <v>31.550802139037433</v>
      </c>
      <c r="H15" s="233">
        <v>942</v>
      </c>
      <c r="I15" s="260">
        <v>32.194121667805881</v>
      </c>
      <c r="J15" s="42"/>
      <c r="K15" s="45"/>
      <c r="L15" s="45"/>
    </row>
    <row r="16" spans="1:12" ht="31.5" x14ac:dyDescent="0.2">
      <c r="A16" s="38" t="s">
        <v>19</v>
      </c>
      <c r="B16" s="232">
        <v>1319</v>
      </c>
      <c r="C16" s="259">
        <v>57.623416339012664</v>
      </c>
      <c r="D16" s="233">
        <v>970</v>
      </c>
      <c r="E16" s="260">
        <v>42.376583660987336</v>
      </c>
      <c r="F16" s="232">
        <v>891</v>
      </c>
      <c r="G16" s="261">
        <v>67.805878332194126</v>
      </c>
      <c r="H16" s="233">
        <v>615</v>
      </c>
      <c r="I16" s="260">
        <v>40.836653386454188</v>
      </c>
      <c r="J16" s="42"/>
      <c r="K16" s="45"/>
      <c r="L16" s="45"/>
    </row>
    <row r="17" spans="1:12" ht="18.75" customHeight="1" x14ac:dyDescent="0.2">
      <c r="A17" s="38" t="s">
        <v>20</v>
      </c>
      <c r="B17" s="232">
        <v>749</v>
      </c>
      <c r="C17" s="259">
        <v>78.84210526315789</v>
      </c>
      <c r="D17" s="233">
        <v>201</v>
      </c>
      <c r="E17" s="260">
        <v>21.157894736842106</v>
      </c>
      <c r="F17" s="232">
        <v>332</v>
      </c>
      <c r="G17" s="261">
        <v>59.163346613545819</v>
      </c>
      <c r="H17" s="233">
        <v>70</v>
      </c>
      <c r="I17" s="260">
        <v>17.412935323383085</v>
      </c>
      <c r="J17" s="42"/>
      <c r="K17" s="45"/>
      <c r="L17" s="45"/>
    </row>
    <row r="18" spans="1:12" ht="15.75" x14ac:dyDescent="0.2">
      <c r="A18" s="38" t="s">
        <v>21</v>
      </c>
      <c r="B18" s="232">
        <v>266</v>
      </c>
      <c r="C18" s="259">
        <v>59.775280898876403</v>
      </c>
      <c r="D18" s="233">
        <v>179</v>
      </c>
      <c r="E18" s="260">
        <v>40.224719101123597</v>
      </c>
      <c r="F18" s="232">
        <v>161</v>
      </c>
      <c r="G18" s="261">
        <v>82.587064676616919</v>
      </c>
      <c r="H18" s="233">
        <v>101</v>
      </c>
      <c r="I18" s="260">
        <v>38.549618320610683</v>
      </c>
      <c r="J18" s="42"/>
      <c r="K18" s="45"/>
      <c r="L18" s="45"/>
    </row>
    <row r="19" spans="1:12" ht="15.75" x14ac:dyDescent="0.2">
      <c r="A19" s="38" t="s">
        <v>22</v>
      </c>
      <c r="B19" s="232">
        <v>640</v>
      </c>
      <c r="C19" s="259">
        <v>77.858880778588812</v>
      </c>
      <c r="D19" s="233">
        <v>182</v>
      </c>
      <c r="E19" s="260">
        <v>22.141119221411191</v>
      </c>
      <c r="F19" s="232">
        <v>422</v>
      </c>
      <c r="G19" s="261">
        <v>61.450381679389309</v>
      </c>
      <c r="H19" s="233">
        <v>109</v>
      </c>
      <c r="I19" s="260">
        <v>20.527306967984934</v>
      </c>
      <c r="J19" s="42"/>
      <c r="K19" s="45"/>
      <c r="L19" s="45"/>
    </row>
    <row r="20" spans="1:12" ht="15.75" x14ac:dyDescent="0.2">
      <c r="A20" s="38" t="s">
        <v>23</v>
      </c>
      <c r="B20" s="232">
        <v>179</v>
      </c>
      <c r="C20" s="259">
        <v>58.688524590163937</v>
      </c>
      <c r="D20" s="233">
        <v>126</v>
      </c>
      <c r="E20" s="260">
        <v>41.311475409836071</v>
      </c>
      <c r="F20" s="232">
        <v>105</v>
      </c>
      <c r="G20" s="261">
        <v>79.472693032015059</v>
      </c>
      <c r="H20" s="233">
        <v>73</v>
      </c>
      <c r="I20" s="260">
        <v>41.011235955056179</v>
      </c>
      <c r="J20" s="42"/>
      <c r="K20" s="45"/>
      <c r="L20" s="45"/>
    </row>
    <row r="21" spans="1:12" ht="15.75" x14ac:dyDescent="0.2">
      <c r="A21" s="38" t="s">
        <v>24</v>
      </c>
      <c r="B21" s="232">
        <v>445</v>
      </c>
      <c r="C21" s="259">
        <v>67.938931297709928</v>
      </c>
      <c r="D21" s="233">
        <v>210</v>
      </c>
      <c r="E21" s="260">
        <v>32.061068702290072</v>
      </c>
      <c r="F21" s="232">
        <v>257</v>
      </c>
      <c r="G21" s="261">
        <v>58.988764044943821</v>
      </c>
      <c r="H21" s="233">
        <v>136</v>
      </c>
      <c r="I21" s="260">
        <v>34.605597964376585</v>
      </c>
      <c r="J21" s="42"/>
      <c r="K21" s="45"/>
      <c r="L21" s="45"/>
    </row>
    <row r="22" spans="1:12" ht="31.5" x14ac:dyDescent="0.2">
      <c r="A22" s="38" t="s">
        <v>25</v>
      </c>
      <c r="B22" s="232">
        <v>495</v>
      </c>
      <c r="C22" s="259">
        <v>60.513447432762831</v>
      </c>
      <c r="D22" s="233">
        <v>323</v>
      </c>
      <c r="E22" s="260">
        <v>39.486552567237169</v>
      </c>
      <c r="F22" s="232">
        <v>305</v>
      </c>
      <c r="G22" s="261">
        <v>65.394402035623415</v>
      </c>
      <c r="H22" s="233">
        <v>189</v>
      </c>
      <c r="I22" s="260">
        <v>38.259109311740893</v>
      </c>
      <c r="J22" s="42"/>
      <c r="K22" s="45"/>
      <c r="L22" s="45"/>
    </row>
    <row r="23" spans="1:12" ht="31.5" x14ac:dyDescent="0.2">
      <c r="A23" s="38" t="s">
        <v>26</v>
      </c>
      <c r="B23" s="232">
        <v>2502</v>
      </c>
      <c r="C23" s="259">
        <v>64.418125643666329</v>
      </c>
      <c r="D23" s="233">
        <v>1382</v>
      </c>
      <c r="E23" s="260">
        <v>35.581874356333678</v>
      </c>
      <c r="F23" s="232">
        <v>1874</v>
      </c>
      <c r="G23" s="261">
        <v>61.740890688259107</v>
      </c>
      <c r="H23" s="233">
        <v>982</v>
      </c>
      <c r="I23" s="260">
        <v>34.383753501400562</v>
      </c>
      <c r="J23" s="42"/>
      <c r="K23" s="45"/>
      <c r="L23" s="45"/>
    </row>
    <row r="24" spans="1:12" ht="15.75" x14ac:dyDescent="0.2">
      <c r="A24" s="38" t="s">
        <v>27</v>
      </c>
      <c r="B24" s="232">
        <v>347</v>
      </c>
      <c r="C24" s="259">
        <v>80.324074074074076</v>
      </c>
      <c r="D24" s="233">
        <v>85</v>
      </c>
      <c r="E24" s="260">
        <v>19.675925925925927</v>
      </c>
      <c r="F24" s="232">
        <v>257</v>
      </c>
      <c r="G24" s="261">
        <v>65.616246498599438</v>
      </c>
      <c r="H24" s="233">
        <v>66</v>
      </c>
      <c r="I24" s="260">
        <v>20.433436532507741</v>
      </c>
      <c r="J24" s="42"/>
      <c r="K24" s="45"/>
      <c r="L24" s="45"/>
    </row>
    <row r="25" spans="1:12" ht="19.5" customHeight="1" x14ac:dyDescent="0.2">
      <c r="A25" s="38" t="s">
        <v>28</v>
      </c>
      <c r="B25" s="232">
        <v>911</v>
      </c>
      <c r="C25" s="259">
        <v>88.532555879494652</v>
      </c>
      <c r="D25" s="233">
        <v>118</v>
      </c>
      <c r="E25" s="260">
        <v>11.467444120505345</v>
      </c>
      <c r="F25" s="232">
        <v>538</v>
      </c>
      <c r="G25" s="261">
        <v>79.566563467492259</v>
      </c>
      <c r="H25" s="233">
        <v>74</v>
      </c>
      <c r="I25" s="260">
        <v>12.091503267973856</v>
      </c>
      <c r="J25" s="42"/>
      <c r="K25" s="45"/>
      <c r="L25" s="45"/>
    </row>
    <row r="26" spans="1:12" ht="15.75" x14ac:dyDescent="0.2">
      <c r="A26" s="38" t="s">
        <v>29</v>
      </c>
      <c r="B26" s="232">
        <v>114</v>
      </c>
      <c r="C26" s="259">
        <v>71.25</v>
      </c>
      <c r="D26" s="233">
        <v>46</v>
      </c>
      <c r="E26" s="260">
        <v>28.749999999999996</v>
      </c>
      <c r="F26" s="232">
        <v>82</v>
      </c>
      <c r="G26" s="261">
        <v>87.908496732026137</v>
      </c>
      <c r="H26" s="233">
        <v>33</v>
      </c>
      <c r="I26" s="260">
        <v>28.695652173913043</v>
      </c>
      <c r="J26" s="42"/>
      <c r="K26" s="45"/>
      <c r="L26" s="45"/>
    </row>
    <row r="27" spans="1:12" ht="15.75" x14ac:dyDescent="0.2">
      <c r="A27" s="38" t="s">
        <v>30</v>
      </c>
      <c r="B27" s="232">
        <v>164</v>
      </c>
      <c r="C27" s="259">
        <v>72.24669603524228</v>
      </c>
      <c r="D27" s="233">
        <v>63</v>
      </c>
      <c r="E27" s="260">
        <v>27.753303964757709</v>
      </c>
      <c r="F27" s="232">
        <v>103</v>
      </c>
      <c r="G27" s="261">
        <v>71.304347826086953</v>
      </c>
      <c r="H27" s="233">
        <v>38</v>
      </c>
      <c r="I27" s="260">
        <v>26.950354609929079</v>
      </c>
      <c r="J27" s="42"/>
      <c r="K27" s="45"/>
      <c r="L27" s="45"/>
    </row>
    <row r="28" spans="1:12" x14ac:dyDescent="0.2">
      <c r="A28" s="47"/>
      <c r="B28" s="119"/>
      <c r="C28" s="119"/>
      <c r="D28" s="119"/>
      <c r="E28" s="119"/>
      <c r="F28" s="119"/>
      <c r="G28" s="247">
        <v>73.049645390070921</v>
      </c>
      <c r="H28" s="119"/>
      <c r="I28" s="119"/>
    </row>
    <row r="29" spans="1:12" x14ac:dyDescent="0.2">
      <c r="A29" s="47"/>
      <c r="B29" s="119"/>
      <c r="C29" s="119"/>
      <c r="D29" s="222"/>
      <c r="E29" s="222"/>
      <c r="F29" s="119"/>
      <c r="G29" s="119"/>
      <c r="H29" s="119"/>
      <c r="I29" s="119"/>
    </row>
    <row r="30" spans="1:12" x14ac:dyDescent="0.2">
      <c r="A30" s="47"/>
      <c r="B30" s="119"/>
      <c r="C30" s="119"/>
      <c r="D30" s="119"/>
      <c r="E30" s="119"/>
      <c r="F30" s="119"/>
      <c r="G30" s="119"/>
      <c r="H30" s="119"/>
      <c r="I30" s="119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activeCell="E11" sqref="E11"/>
    </sheetView>
  </sheetViews>
  <sheetFormatPr defaultColWidth="8.85546875" defaultRowHeight="18.75" x14ac:dyDescent="0.3"/>
  <cols>
    <col min="1" max="1" width="43.140625" style="43" customWidth="1"/>
    <col min="2" max="2" width="13.28515625" style="43" customWidth="1"/>
    <col min="3" max="3" width="13.42578125" style="43" customWidth="1"/>
    <col min="4" max="4" width="13.7109375" style="43" customWidth="1"/>
    <col min="5" max="5" width="14.42578125" style="43" customWidth="1"/>
    <col min="6" max="6" width="14.5703125" style="43" customWidth="1"/>
    <col min="7" max="7" width="13.7109375" style="43" customWidth="1"/>
    <col min="8" max="8" width="8.85546875" style="43"/>
    <col min="9" max="9" width="11.85546875" style="63" customWidth="1"/>
    <col min="10" max="10" width="9.28515625" style="43" bestFit="1" customWidth="1"/>
    <col min="11" max="256" width="8.85546875" style="43"/>
    <col min="257" max="257" width="43.140625" style="43" customWidth="1"/>
    <col min="258" max="259" width="12" style="43" customWidth="1"/>
    <col min="260" max="260" width="13.7109375" style="43" customWidth="1"/>
    <col min="261" max="262" width="12" style="43" customWidth="1"/>
    <col min="263" max="263" width="13.7109375" style="43" customWidth="1"/>
    <col min="264" max="264" width="8.85546875" style="43"/>
    <col min="265" max="265" width="11.85546875" style="43" customWidth="1"/>
    <col min="266" max="266" width="9.28515625" style="43" bestFit="1" customWidth="1"/>
    <col min="267" max="512" width="8.85546875" style="43"/>
    <col min="513" max="513" width="43.140625" style="43" customWidth="1"/>
    <col min="514" max="515" width="12" style="43" customWidth="1"/>
    <col min="516" max="516" width="13.7109375" style="43" customWidth="1"/>
    <col min="517" max="518" width="12" style="43" customWidth="1"/>
    <col min="519" max="519" width="13.7109375" style="43" customWidth="1"/>
    <col min="520" max="520" width="8.85546875" style="43"/>
    <col min="521" max="521" width="11.85546875" style="43" customWidth="1"/>
    <col min="522" max="522" width="9.28515625" style="43" bestFit="1" customWidth="1"/>
    <col min="523" max="768" width="8.85546875" style="43"/>
    <col min="769" max="769" width="43.140625" style="43" customWidth="1"/>
    <col min="770" max="771" width="12" style="43" customWidth="1"/>
    <col min="772" max="772" width="13.7109375" style="43" customWidth="1"/>
    <col min="773" max="774" width="12" style="43" customWidth="1"/>
    <col min="775" max="775" width="13.7109375" style="43" customWidth="1"/>
    <col min="776" max="776" width="8.85546875" style="43"/>
    <col min="777" max="777" width="11.85546875" style="43" customWidth="1"/>
    <col min="778" max="778" width="9.28515625" style="43" bestFit="1" customWidth="1"/>
    <col min="779" max="1024" width="8.85546875" style="43"/>
    <col min="1025" max="1025" width="43.140625" style="43" customWidth="1"/>
    <col min="1026" max="1027" width="12" style="43" customWidth="1"/>
    <col min="1028" max="1028" width="13.7109375" style="43" customWidth="1"/>
    <col min="1029" max="1030" width="12" style="43" customWidth="1"/>
    <col min="1031" max="1031" width="13.7109375" style="43" customWidth="1"/>
    <col min="1032" max="1032" width="8.85546875" style="43"/>
    <col min="1033" max="1033" width="11.85546875" style="43" customWidth="1"/>
    <col min="1034" max="1034" width="9.28515625" style="43" bestFit="1" customWidth="1"/>
    <col min="1035" max="1280" width="8.85546875" style="43"/>
    <col min="1281" max="1281" width="43.140625" style="43" customWidth="1"/>
    <col min="1282" max="1283" width="12" style="43" customWidth="1"/>
    <col min="1284" max="1284" width="13.7109375" style="43" customWidth="1"/>
    <col min="1285" max="1286" width="12" style="43" customWidth="1"/>
    <col min="1287" max="1287" width="13.7109375" style="43" customWidth="1"/>
    <col min="1288" max="1288" width="8.85546875" style="43"/>
    <col min="1289" max="1289" width="11.85546875" style="43" customWidth="1"/>
    <col min="1290" max="1290" width="9.28515625" style="43" bestFit="1" customWidth="1"/>
    <col min="1291" max="1536" width="8.85546875" style="43"/>
    <col min="1537" max="1537" width="43.140625" style="43" customWidth="1"/>
    <col min="1538" max="1539" width="12" style="43" customWidth="1"/>
    <col min="1540" max="1540" width="13.7109375" style="43" customWidth="1"/>
    <col min="1541" max="1542" width="12" style="43" customWidth="1"/>
    <col min="1543" max="1543" width="13.7109375" style="43" customWidth="1"/>
    <col min="1544" max="1544" width="8.85546875" style="43"/>
    <col min="1545" max="1545" width="11.85546875" style="43" customWidth="1"/>
    <col min="1546" max="1546" width="9.28515625" style="43" bestFit="1" customWidth="1"/>
    <col min="1547" max="1792" width="8.85546875" style="43"/>
    <col min="1793" max="1793" width="43.140625" style="43" customWidth="1"/>
    <col min="1794" max="1795" width="12" style="43" customWidth="1"/>
    <col min="1796" max="1796" width="13.7109375" style="43" customWidth="1"/>
    <col min="1797" max="1798" width="12" style="43" customWidth="1"/>
    <col min="1799" max="1799" width="13.7109375" style="43" customWidth="1"/>
    <col min="1800" max="1800" width="8.85546875" style="43"/>
    <col min="1801" max="1801" width="11.85546875" style="43" customWidth="1"/>
    <col min="1802" max="1802" width="9.28515625" style="43" bestFit="1" customWidth="1"/>
    <col min="1803" max="2048" width="8.85546875" style="43"/>
    <col min="2049" max="2049" width="43.140625" style="43" customWidth="1"/>
    <col min="2050" max="2051" width="12" style="43" customWidth="1"/>
    <col min="2052" max="2052" width="13.7109375" style="43" customWidth="1"/>
    <col min="2053" max="2054" width="12" style="43" customWidth="1"/>
    <col min="2055" max="2055" width="13.7109375" style="43" customWidth="1"/>
    <col min="2056" max="2056" width="8.85546875" style="43"/>
    <col min="2057" max="2057" width="11.85546875" style="43" customWidth="1"/>
    <col min="2058" max="2058" width="9.28515625" style="43" bestFit="1" customWidth="1"/>
    <col min="2059" max="2304" width="8.85546875" style="43"/>
    <col min="2305" max="2305" width="43.140625" style="43" customWidth="1"/>
    <col min="2306" max="2307" width="12" style="43" customWidth="1"/>
    <col min="2308" max="2308" width="13.7109375" style="43" customWidth="1"/>
    <col min="2309" max="2310" width="12" style="43" customWidth="1"/>
    <col min="2311" max="2311" width="13.7109375" style="43" customWidth="1"/>
    <col min="2312" max="2312" width="8.85546875" style="43"/>
    <col min="2313" max="2313" width="11.85546875" style="43" customWidth="1"/>
    <col min="2314" max="2314" width="9.28515625" style="43" bestFit="1" customWidth="1"/>
    <col min="2315" max="2560" width="8.85546875" style="43"/>
    <col min="2561" max="2561" width="43.140625" style="43" customWidth="1"/>
    <col min="2562" max="2563" width="12" style="43" customWidth="1"/>
    <col min="2564" max="2564" width="13.7109375" style="43" customWidth="1"/>
    <col min="2565" max="2566" width="12" style="43" customWidth="1"/>
    <col min="2567" max="2567" width="13.7109375" style="43" customWidth="1"/>
    <col min="2568" max="2568" width="8.85546875" style="43"/>
    <col min="2569" max="2569" width="11.85546875" style="43" customWidth="1"/>
    <col min="2570" max="2570" width="9.28515625" style="43" bestFit="1" customWidth="1"/>
    <col min="2571" max="2816" width="8.85546875" style="43"/>
    <col min="2817" max="2817" width="43.140625" style="43" customWidth="1"/>
    <col min="2818" max="2819" width="12" style="43" customWidth="1"/>
    <col min="2820" max="2820" width="13.7109375" style="43" customWidth="1"/>
    <col min="2821" max="2822" width="12" style="43" customWidth="1"/>
    <col min="2823" max="2823" width="13.7109375" style="43" customWidth="1"/>
    <col min="2824" max="2824" width="8.85546875" style="43"/>
    <col min="2825" max="2825" width="11.85546875" style="43" customWidth="1"/>
    <col min="2826" max="2826" width="9.28515625" style="43" bestFit="1" customWidth="1"/>
    <col min="2827" max="3072" width="8.85546875" style="43"/>
    <col min="3073" max="3073" width="43.140625" style="43" customWidth="1"/>
    <col min="3074" max="3075" width="12" style="43" customWidth="1"/>
    <col min="3076" max="3076" width="13.7109375" style="43" customWidth="1"/>
    <col min="3077" max="3078" width="12" style="43" customWidth="1"/>
    <col min="3079" max="3079" width="13.7109375" style="43" customWidth="1"/>
    <col min="3080" max="3080" width="8.85546875" style="43"/>
    <col min="3081" max="3081" width="11.85546875" style="43" customWidth="1"/>
    <col min="3082" max="3082" width="9.28515625" style="43" bestFit="1" customWidth="1"/>
    <col min="3083" max="3328" width="8.85546875" style="43"/>
    <col min="3329" max="3329" width="43.140625" style="43" customWidth="1"/>
    <col min="3330" max="3331" width="12" style="43" customWidth="1"/>
    <col min="3332" max="3332" width="13.7109375" style="43" customWidth="1"/>
    <col min="3333" max="3334" width="12" style="43" customWidth="1"/>
    <col min="3335" max="3335" width="13.7109375" style="43" customWidth="1"/>
    <col min="3336" max="3336" width="8.85546875" style="43"/>
    <col min="3337" max="3337" width="11.85546875" style="43" customWidth="1"/>
    <col min="3338" max="3338" width="9.28515625" style="43" bestFit="1" customWidth="1"/>
    <col min="3339" max="3584" width="8.85546875" style="43"/>
    <col min="3585" max="3585" width="43.140625" style="43" customWidth="1"/>
    <col min="3586" max="3587" width="12" style="43" customWidth="1"/>
    <col min="3588" max="3588" width="13.7109375" style="43" customWidth="1"/>
    <col min="3589" max="3590" width="12" style="43" customWidth="1"/>
    <col min="3591" max="3591" width="13.7109375" style="43" customWidth="1"/>
    <col min="3592" max="3592" width="8.85546875" style="43"/>
    <col min="3593" max="3593" width="11.85546875" style="43" customWidth="1"/>
    <col min="3594" max="3594" width="9.28515625" style="43" bestFit="1" customWidth="1"/>
    <col min="3595" max="3840" width="8.85546875" style="43"/>
    <col min="3841" max="3841" width="43.140625" style="43" customWidth="1"/>
    <col min="3842" max="3843" width="12" style="43" customWidth="1"/>
    <col min="3844" max="3844" width="13.7109375" style="43" customWidth="1"/>
    <col min="3845" max="3846" width="12" style="43" customWidth="1"/>
    <col min="3847" max="3847" width="13.7109375" style="43" customWidth="1"/>
    <col min="3848" max="3848" width="8.85546875" style="43"/>
    <col min="3849" max="3849" width="11.85546875" style="43" customWidth="1"/>
    <col min="3850" max="3850" width="9.28515625" style="43" bestFit="1" customWidth="1"/>
    <col min="3851" max="4096" width="8.85546875" style="43"/>
    <col min="4097" max="4097" width="43.140625" style="43" customWidth="1"/>
    <col min="4098" max="4099" width="12" style="43" customWidth="1"/>
    <col min="4100" max="4100" width="13.7109375" style="43" customWidth="1"/>
    <col min="4101" max="4102" width="12" style="43" customWidth="1"/>
    <col min="4103" max="4103" width="13.7109375" style="43" customWidth="1"/>
    <col min="4104" max="4104" width="8.85546875" style="43"/>
    <col min="4105" max="4105" width="11.85546875" style="43" customWidth="1"/>
    <col min="4106" max="4106" width="9.28515625" style="43" bestFit="1" customWidth="1"/>
    <col min="4107" max="4352" width="8.85546875" style="43"/>
    <col min="4353" max="4353" width="43.140625" style="43" customWidth="1"/>
    <col min="4354" max="4355" width="12" style="43" customWidth="1"/>
    <col min="4356" max="4356" width="13.7109375" style="43" customWidth="1"/>
    <col min="4357" max="4358" width="12" style="43" customWidth="1"/>
    <col min="4359" max="4359" width="13.7109375" style="43" customWidth="1"/>
    <col min="4360" max="4360" width="8.85546875" style="43"/>
    <col min="4361" max="4361" width="11.85546875" style="43" customWidth="1"/>
    <col min="4362" max="4362" width="9.28515625" style="43" bestFit="1" customWidth="1"/>
    <col min="4363" max="4608" width="8.85546875" style="43"/>
    <col min="4609" max="4609" width="43.140625" style="43" customWidth="1"/>
    <col min="4610" max="4611" width="12" style="43" customWidth="1"/>
    <col min="4612" max="4612" width="13.7109375" style="43" customWidth="1"/>
    <col min="4613" max="4614" width="12" style="43" customWidth="1"/>
    <col min="4615" max="4615" width="13.7109375" style="43" customWidth="1"/>
    <col min="4616" max="4616" width="8.85546875" style="43"/>
    <col min="4617" max="4617" width="11.85546875" style="43" customWidth="1"/>
    <col min="4618" max="4618" width="9.28515625" style="43" bestFit="1" customWidth="1"/>
    <col min="4619" max="4864" width="8.85546875" style="43"/>
    <col min="4865" max="4865" width="43.140625" style="43" customWidth="1"/>
    <col min="4866" max="4867" width="12" style="43" customWidth="1"/>
    <col min="4868" max="4868" width="13.7109375" style="43" customWidth="1"/>
    <col min="4869" max="4870" width="12" style="43" customWidth="1"/>
    <col min="4871" max="4871" width="13.7109375" style="43" customWidth="1"/>
    <col min="4872" max="4872" width="8.85546875" style="43"/>
    <col min="4873" max="4873" width="11.85546875" style="43" customWidth="1"/>
    <col min="4874" max="4874" width="9.28515625" style="43" bestFit="1" customWidth="1"/>
    <col min="4875" max="5120" width="8.85546875" style="43"/>
    <col min="5121" max="5121" width="43.140625" style="43" customWidth="1"/>
    <col min="5122" max="5123" width="12" style="43" customWidth="1"/>
    <col min="5124" max="5124" width="13.7109375" style="43" customWidth="1"/>
    <col min="5125" max="5126" width="12" style="43" customWidth="1"/>
    <col min="5127" max="5127" width="13.7109375" style="43" customWidth="1"/>
    <col min="5128" max="5128" width="8.85546875" style="43"/>
    <col min="5129" max="5129" width="11.85546875" style="43" customWidth="1"/>
    <col min="5130" max="5130" width="9.28515625" style="43" bestFit="1" customWidth="1"/>
    <col min="5131" max="5376" width="8.85546875" style="43"/>
    <col min="5377" max="5377" width="43.140625" style="43" customWidth="1"/>
    <col min="5378" max="5379" width="12" style="43" customWidth="1"/>
    <col min="5380" max="5380" width="13.7109375" style="43" customWidth="1"/>
    <col min="5381" max="5382" width="12" style="43" customWidth="1"/>
    <col min="5383" max="5383" width="13.7109375" style="43" customWidth="1"/>
    <col min="5384" max="5384" width="8.85546875" style="43"/>
    <col min="5385" max="5385" width="11.85546875" style="43" customWidth="1"/>
    <col min="5386" max="5386" width="9.28515625" style="43" bestFit="1" customWidth="1"/>
    <col min="5387" max="5632" width="8.85546875" style="43"/>
    <col min="5633" max="5633" width="43.140625" style="43" customWidth="1"/>
    <col min="5634" max="5635" width="12" style="43" customWidth="1"/>
    <col min="5636" max="5636" width="13.7109375" style="43" customWidth="1"/>
    <col min="5637" max="5638" width="12" style="43" customWidth="1"/>
    <col min="5639" max="5639" width="13.7109375" style="43" customWidth="1"/>
    <col min="5640" max="5640" width="8.85546875" style="43"/>
    <col min="5641" max="5641" width="11.85546875" style="43" customWidth="1"/>
    <col min="5642" max="5642" width="9.28515625" style="43" bestFit="1" customWidth="1"/>
    <col min="5643" max="5888" width="8.85546875" style="43"/>
    <col min="5889" max="5889" width="43.140625" style="43" customWidth="1"/>
    <col min="5890" max="5891" width="12" style="43" customWidth="1"/>
    <col min="5892" max="5892" width="13.7109375" style="43" customWidth="1"/>
    <col min="5893" max="5894" width="12" style="43" customWidth="1"/>
    <col min="5895" max="5895" width="13.7109375" style="43" customWidth="1"/>
    <col min="5896" max="5896" width="8.85546875" style="43"/>
    <col min="5897" max="5897" width="11.85546875" style="43" customWidth="1"/>
    <col min="5898" max="5898" width="9.28515625" style="43" bestFit="1" customWidth="1"/>
    <col min="5899" max="6144" width="8.85546875" style="43"/>
    <col min="6145" max="6145" width="43.140625" style="43" customWidth="1"/>
    <col min="6146" max="6147" width="12" style="43" customWidth="1"/>
    <col min="6148" max="6148" width="13.7109375" style="43" customWidth="1"/>
    <col min="6149" max="6150" width="12" style="43" customWidth="1"/>
    <col min="6151" max="6151" width="13.7109375" style="43" customWidth="1"/>
    <col min="6152" max="6152" width="8.85546875" style="43"/>
    <col min="6153" max="6153" width="11.85546875" style="43" customWidth="1"/>
    <col min="6154" max="6154" width="9.28515625" style="43" bestFit="1" customWidth="1"/>
    <col min="6155" max="6400" width="8.85546875" style="43"/>
    <col min="6401" max="6401" width="43.140625" style="43" customWidth="1"/>
    <col min="6402" max="6403" width="12" style="43" customWidth="1"/>
    <col min="6404" max="6404" width="13.7109375" style="43" customWidth="1"/>
    <col min="6405" max="6406" width="12" style="43" customWidth="1"/>
    <col min="6407" max="6407" width="13.7109375" style="43" customWidth="1"/>
    <col min="6408" max="6408" width="8.85546875" style="43"/>
    <col min="6409" max="6409" width="11.85546875" style="43" customWidth="1"/>
    <col min="6410" max="6410" width="9.28515625" style="43" bestFit="1" customWidth="1"/>
    <col min="6411" max="6656" width="8.85546875" style="43"/>
    <col min="6657" max="6657" width="43.140625" style="43" customWidth="1"/>
    <col min="6658" max="6659" width="12" style="43" customWidth="1"/>
    <col min="6660" max="6660" width="13.7109375" style="43" customWidth="1"/>
    <col min="6661" max="6662" width="12" style="43" customWidth="1"/>
    <col min="6663" max="6663" width="13.7109375" style="43" customWidth="1"/>
    <col min="6664" max="6664" width="8.85546875" style="43"/>
    <col min="6665" max="6665" width="11.85546875" style="43" customWidth="1"/>
    <col min="6666" max="6666" width="9.28515625" style="43" bestFit="1" customWidth="1"/>
    <col min="6667" max="6912" width="8.85546875" style="43"/>
    <col min="6913" max="6913" width="43.140625" style="43" customWidth="1"/>
    <col min="6914" max="6915" width="12" style="43" customWidth="1"/>
    <col min="6916" max="6916" width="13.7109375" style="43" customWidth="1"/>
    <col min="6917" max="6918" width="12" style="43" customWidth="1"/>
    <col min="6919" max="6919" width="13.7109375" style="43" customWidth="1"/>
    <col min="6920" max="6920" width="8.85546875" style="43"/>
    <col min="6921" max="6921" width="11.85546875" style="43" customWidth="1"/>
    <col min="6922" max="6922" width="9.28515625" style="43" bestFit="1" customWidth="1"/>
    <col min="6923" max="7168" width="8.85546875" style="43"/>
    <col min="7169" max="7169" width="43.140625" style="43" customWidth="1"/>
    <col min="7170" max="7171" width="12" style="43" customWidth="1"/>
    <col min="7172" max="7172" width="13.7109375" style="43" customWidth="1"/>
    <col min="7173" max="7174" width="12" style="43" customWidth="1"/>
    <col min="7175" max="7175" width="13.7109375" style="43" customWidth="1"/>
    <col min="7176" max="7176" width="8.85546875" style="43"/>
    <col min="7177" max="7177" width="11.85546875" style="43" customWidth="1"/>
    <col min="7178" max="7178" width="9.28515625" style="43" bestFit="1" customWidth="1"/>
    <col min="7179" max="7424" width="8.85546875" style="43"/>
    <col min="7425" max="7425" width="43.140625" style="43" customWidth="1"/>
    <col min="7426" max="7427" width="12" style="43" customWidth="1"/>
    <col min="7428" max="7428" width="13.7109375" style="43" customWidth="1"/>
    <col min="7429" max="7430" width="12" style="43" customWidth="1"/>
    <col min="7431" max="7431" width="13.7109375" style="43" customWidth="1"/>
    <col min="7432" max="7432" width="8.85546875" style="43"/>
    <col min="7433" max="7433" width="11.85546875" style="43" customWidth="1"/>
    <col min="7434" max="7434" width="9.28515625" style="43" bestFit="1" customWidth="1"/>
    <col min="7435" max="7680" width="8.85546875" style="43"/>
    <col min="7681" max="7681" width="43.140625" style="43" customWidth="1"/>
    <col min="7682" max="7683" width="12" style="43" customWidth="1"/>
    <col min="7684" max="7684" width="13.7109375" style="43" customWidth="1"/>
    <col min="7685" max="7686" width="12" style="43" customWidth="1"/>
    <col min="7687" max="7687" width="13.7109375" style="43" customWidth="1"/>
    <col min="7688" max="7688" width="8.85546875" style="43"/>
    <col min="7689" max="7689" width="11.85546875" style="43" customWidth="1"/>
    <col min="7690" max="7690" width="9.28515625" style="43" bestFit="1" customWidth="1"/>
    <col min="7691" max="7936" width="8.85546875" style="43"/>
    <col min="7937" max="7937" width="43.140625" style="43" customWidth="1"/>
    <col min="7938" max="7939" width="12" style="43" customWidth="1"/>
    <col min="7940" max="7940" width="13.7109375" style="43" customWidth="1"/>
    <col min="7941" max="7942" width="12" style="43" customWidth="1"/>
    <col min="7943" max="7943" width="13.7109375" style="43" customWidth="1"/>
    <col min="7944" max="7944" width="8.85546875" style="43"/>
    <col min="7945" max="7945" width="11.85546875" style="43" customWidth="1"/>
    <col min="7946" max="7946" width="9.28515625" style="43" bestFit="1" customWidth="1"/>
    <col min="7947" max="8192" width="8.85546875" style="43"/>
    <col min="8193" max="8193" width="43.140625" style="43" customWidth="1"/>
    <col min="8194" max="8195" width="12" style="43" customWidth="1"/>
    <col min="8196" max="8196" width="13.7109375" style="43" customWidth="1"/>
    <col min="8197" max="8198" width="12" style="43" customWidth="1"/>
    <col min="8199" max="8199" width="13.7109375" style="43" customWidth="1"/>
    <col min="8200" max="8200" width="8.85546875" style="43"/>
    <col min="8201" max="8201" width="11.85546875" style="43" customWidth="1"/>
    <col min="8202" max="8202" width="9.28515625" style="43" bestFit="1" customWidth="1"/>
    <col min="8203" max="8448" width="8.85546875" style="43"/>
    <col min="8449" max="8449" width="43.140625" style="43" customWidth="1"/>
    <col min="8450" max="8451" width="12" style="43" customWidth="1"/>
    <col min="8452" max="8452" width="13.7109375" style="43" customWidth="1"/>
    <col min="8453" max="8454" width="12" style="43" customWidth="1"/>
    <col min="8455" max="8455" width="13.7109375" style="43" customWidth="1"/>
    <col min="8456" max="8456" width="8.85546875" style="43"/>
    <col min="8457" max="8457" width="11.85546875" style="43" customWidth="1"/>
    <col min="8458" max="8458" width="9.28515625" style="43" bestFit="1" customWidth="1"/>
    <col min="8459" max="8704" width="8.85546875" style="43"/>
    <col min="8705" max="8705" width="43.140625" style="43" customWidth="1"/>
    <col min="8706" max="8707" width="12" style="43" customWidth="1"/>
    <col min="8708" max="8708" width="13.7109375" style="43" customWidth="1"/>
    <col min="8709" max="8710" width="12" style="43" customWidth="1"/>
    <col min="8711" max="8711" width="13.7109375" style="43" customWidth="1"/>
    <col min="8712" max="8712" width="8.85546875" style="43"/>
    <col min="8713" max="8713" width="11.85546875" style="43" customWidth="1"/>
    <col min="8714" max="8714" width="9.28515625" style="43" bestFit="1" customWidth="1"/>
    <col min="8715" max="8960" width="8.85546875" style="43"/>
    <col min="8961" max="8961" width="43.140625" style="43" customWidth="1"/>
    <col min="8962" max="8963" width="12" style="43" customWidth="1"/>
    <col min="8964" max="8964" width="13.7109375" style="43" customWidth="1"/>
    <col min="8965" max="8966" width="12" style="43" customWidth="1"/>
    <col min="8967" max="8967" width="13.7109375" style="43" customWidth="1"/>
    <col min="8968" max="8968" width="8.85546875" style="43"/>
    <col min="8969" max="8969" width="11.85546875" style="43" customWidth="1"/>
    <col min="8970" max="8970" width="9.28515625" style="43" bestFit="1" customWidth="1"/>
    <col min="8971" max="9216" width="8.85546875" style="43"/>
    <col min="9217" max="9217" width="43.140625" style="43" customWidth="1"/>
    <col min="9218" max="9219" width="12" style="43" customWidth="1"/>
    <col min="9220" max="9220" width="13.7109375" style="43" customWidth="1"/>
    <col min="9221" max="9222" width="12" style="43" customWidth="1"/>
    <col min="9223" max="9223" width="13.7109375" style="43" customWidth="1"/>
    <col min="9224" max="9224" width="8.85546875" style="43"/>
    <col min="9225" max="9225" width="11.85546875" style="43" customWidth="1"/>
    <col min="9226" max="9226" width="9.28515625" style="43" bestFit="1" customWidth="1"/>
    <col min="9227" max="9472" width="8.85546875" style="43"/>
    <col min="9473" max="9473" width="43.140625" style="43" customWidth="1"/>
    <col min="9474" max="9475" width="12" style="43" customWidth="1"/>
    <col min="9476" max="9476" width="13.7109375" style="43" customWidth="1"/>
    <col min="9477" max="9478" width="12" style="43" customWidth="1"/>
    <col min="9479" max="9479" width="13.7109375" style="43" customWidth="1"/>
    <col min="9480" max="9480" width="8.85546875" style="43"/>
    <col min="9481" max="9481" width="11.85546875" style="43" customWidth="1"/>
    <col min="9482" max="9482" width="9.28515625" style="43" bestFit="1" customWidth="1"/>
    <col min="9483" max="9728" width="8.85546875" style="43"/>
    <col min="9729" max="9729" width="43.140625" style="43" customWidth="1"/>
    <col min="9730" max="9731" width="12" style="43" customWidth="1"/>
    <col min="9732" max="9732" width="13.7109375" style="43" customWidth="1"/>
    <col min="9733" max="9734" width="12" style="43" customWidth="1"/>
    <col min="9735" max="9735" width="13.7109375" style="43" customWidth="1"/>
    <col min="9736" max="9736" width="8.85546875" style="43"/>
    <col min="9737" max="9737" width="11.85546875" style="43" customWidth="1"/>
    <col min="9738" max="9738" width="9.28515625" style="43" bestFit="1" customWidth="1"/>
    <col min="9739" max="9984" width="8.85546875" style="43"/>
    <col min="9985" max="9985" width="43.140625" style="43" customWidth="1"/>
    <col min="9986" max="9987" width="12" style="43" customWidth="1"/>
    <col min="9988" max="9988" width="13.7109375" style="43" customWidth="1"/>
    <col min="9989" max="9990" width="12" style="43" customWidth="1"/>
    <col min="9991" max="9991" width="13.7109375" style="43" customWidth="1"/>
    <col min="9992" max="9992" width="8.85546875" style="43"/>
    <col min="9993" max="9993" width="11.85546875" style="43" customWidth="1"/>
    <col min="9994" max="9994" width="9.28515625" style="43" bestFit="1" customWidth="1"/>
    <col min="9995" max="10240" width="8.85546875" style="43"/>
    <col min="10241" max="10241" width="43.140625" style="43" customWidth="1"/>
    <col min="10242" max="10243" width="12" style="43" customWidth="1"/>
    <col min="10244" max="10244" width="13.7109375" style="43" customWidth="1"/>
    <col min="10245" max="10246" width="12" style="43" customWidth="1"/>
    <col min="10247" max="10247" width="13.7109375" style="43" customWidth="1"/>
    <col min="10248" max="10248" width="8.85546875" style="43"/>
    <col min="10249" max="10249" width="11.85546875" style="43" customWidth="1"/>
    <col min="10250" max="10250" width="9.28515625" style="43" bestFit="1" customWidth="1"/>
    <col min="10251" max="10496" width="8.85546875" style="43"/>
    <col min="10497" max="10497" width="43.140625" style="43" customWidth="1"/>
    <col min="10498" max="10499" width="12" style="43" customWidth="1"/>
    <col min="10500" max="10500" width="13.7109375" style="43" customWidth="1"/>
    <col min="10501" max="10502" width="12" style="43" customWidth="1"/>
    <col min="10503" max="10503" width="13.7109375" style="43" customWidth="1"/>
    <col min="10504" max="10504" width="8.85546875" style="43"/>
    <col min="10505" max="10505" width="11.85546875" style="43" customWidth="1"/>
    <col min="10506" max="10506" width="9.28515625" style="43" bestFit="1" customWidth="1"/>
    <col min="10507" max="10752" width="8.85546875" style="43"/>
    <col min="10753" max="10753" width="43.140625" style="43" customWidth="1"/>
    <col min="10754" max="10755" width="12" style="43" customWidth="1"/>
    <col min="10756" max="10756" width="13.7109375" style="43" customWidth="1"/>
    <col min="10757" max="10758" width="12" style="43" customWidth="1"/>
    <col min="10759" max="10759" width="13.7109375" style="43" customWidth="1"/>
    <col min="10760" max="10760" width="8.85546875" style="43"/>
    <col min="10761" max="10761" width="11.85546875" style="43" customWidth="1"/>
    <col min="10762" max="10762" width="9.28515625" style="43" bestFit="1" customWidth="1"/>
    <col min="10763" max="11008" width="8.85546875" style="43"/>
    <col min="11009" max="11009" width="43.140625" style="43" customWidth="1"/>
    <col min="11010" max="11011" width="12" style="43" customWidth="1"/>
    <col min="11012" max="11012" width="13.7109375" style="43" customWidth="1"/>
    <col min="11013" max="11014" width="12" style="43" customWidth="1"/>
    <col min="11015" max="11015" width="13.7109375" style="43" customWidth="1"/>
    <col min="11016" max="11016" width="8.85546875" style="43"/>
    <col min="11017" max="11017" width="11.85546875" style="43" customWidth="1"/>
    <col min="11018" max="11018" width="9.28515625" style="43" bestFit="1" customWidth="1"/>
    <col min="11019" max="11264" width="8.85546875" style="43"/>
    <col min="11265" max="11265" width="43.140625" style="43" customWidth="1"/>
    <col min="11266" max="11267" width="12" style="43" customWidth="1"/>
    <col min="11268" max="11268" width="13.7109375" style="43" customWidth="1"/>
    <col min="11269" max="11270" width="12" style="43" customWidth="1"/>
    <col min="11271" max="11271" width="13.7109375" style="43" customWidth="1"/>
    <col min="11272" max="11272" width="8.85546875" style="43"/>
    <col min="11273" max="11273" width="11.85546875" style="43" customWidth="1"/>
    <col min="11274" max="11274" width="9.28515625" style="43" bestFit="1" customWidth="1"/>
    <col min="11275" max="11520" width="8.85546875" style="43"/>
    <col min="11521" max="11521" width="43.140625" style="43" customWidth="1"/>
    <col min="11522" max="11523" width="12" style="43" customWidth="1"/>
    <col min="11524" max="11524" width="13.7109375" style="43" customWidth="1"/>
    <col min="11525" max="11526" width="12" style="43" customWidth="1"/>
    <col min="11527" max="11527" width="13.7109375" style="43" customWidth="1"/>
    <col min="11528" max="11528" width="8.85546875" style="43"/>
    <col min="11529" max="11529" width="11.85546875" style="43" customWidth="1"/>
    <col min="11530" max="11530" width="9.28515625" style="43" bestFit="1" customWidth="1"/>
    <col min="11531" max="11776" width="8.85546875" style="43"/>
    <col min="11777" max="11777" width="43.140625" style="43" customWidth="1"/>
    <col min="11778" max="11779" width="12" style="43" customWidth="1"/>
    <col min="11780" max="11780" width="13.7109375" style="43" customWidth="1"/>
    <col min="11781" max="11782" width="12" style="43" customWidth="1"/>
    <col min="11783" max="11783" width="13.7109375" style="43" customWidth="1"/>
    <col min="11784" max="11784" width="8.85546875" style="43"/>
    <col min="11785" max="11785" width="11.85546875" style="43" customWidth="1"/>
    <col min="11786" max="11786" width="9.28515625" style="43" bestFit="1" customWidth="1"/>
    <col min="11787" max="12032" width="8.85546875" style="43"/>
    <col min="12033" max="12033" width="43.140625" style="43" customWidth="1"/>
    <col min="12034" max="12035" width="12" style="43" customWidth="1"/>
    <col min="12036" max="12036" width="13.7109375" style="43" customWidth="1"/>
    <col min="12037" max="12038" width="12" style="43" customWidth="1"/>
    <col min="12039" max="12039" width="13.7109375" style="43" customWidth="1"/>
    <col min="12040" max="12040" width="8.85546875" style="43"/>
    <col min="12041" max="12041" width="11.85546875" style="43" customWidth="1"/>
    <col min="12042" max="12042" width="9.28515625" style="43" bestFit="1" customWidth="1"/>
    <col min="12043" max="12288" width="8.85546875" style="43"/>
    <col min="12289" max="12289" width="43.140625" style="43" customWidth="1"/>
    <col min="12290" max="12291" width="12" style="43" customWidth="1"/>
    <col min="12292" max="12292" width="13.7109375" style="43" customWidth="1"/>
    <col min="12293" max="12294" width="12" style="43" customWidth="1"/>
    <col min="12295" max="12295" width="13.7109375" style="43" customWidth="1"/>
    <col min="12296" max="12296" width="8.85546875" style="43"/>
    <col min="12297" max="12297" width="11.85546875" style="43" customWidth="1"/>
    <col min="12298" max="12298" width="9.28515625" style="43" bestFit="1" customWidth="1"/>
    <col min="12299" max="12544" width="8.85546875" style="43"/>
    <col min="12545" max="12545" width="43.140625" style="43" customWidth="1"/>
    <col min="12546" max="12547" width="12" style="43" customWidth="1"/>
    <col min="12548" max="12548" width="13.7109375" style="43" customWidth="1"/>
    <col min="12549" max="12550" width="12" style="43" customWidth="1"/>
    <col min="12551" max="12551" width="13.7109375" style="43" customWidth="1"/>
    <col min="12552" max="12552" width="8.85546875" style="43"/>
    <col min="12553" max="12553" width="11.85546875" style="43" customWidth="1"/>
    <col min="12554" max="12554" width="9.28515625" style="43" bestFit="1" customWidth="1"/>
    <col min="12555" max="12800" width="8.85546875" style="43"/>
    <col min="12801" max="12801" width="43.140625" style="43" customWidth="1"/>
    <col min="12802" max="12803" width="12" style="43" customWidth="1"/>
    <col min="12804" max="12804" width="13.7109375" style="43" customWidth="1"/>
    <col min="12805" max="12806" width="12" style="43" customWidth="1"/>
    <col min="12807" max="12807" width="13.7109375" style="43" customWidth="1"/>
    <col min="12808" max="12808" width="8.85546875" style="43"/>
    <col min="12809" max="12809" width="11.85546875" style="43" customWidth="1"/>
    <col min="12810" max="12810" width="9.28515625" style="43" bestFit="1" customWidth="1"/>
    <col min="12811" max="13056" width="8.85546875" style="43"/>
    <col min="13057" max="13057" width="43.140625" style="43" customWidth="1"/>
    <col min="13058" max="13059" width="12" style="43" customWidth="1"/>
    <col min="13060" max="13060" width="13.7109375" style="43" customWidth="1"/>
    <col min="13061" max="13062" width="12" style="43" customWidth="1"/>
    <col min="13063" max="13063" width="13.7109375" style="43" customWidth="1"/>
    <col min="13064" max="13064" width="8.85546875" style="43"/>
    <col min="13065" max="13065" width="11.85546875" style="43" customWidth="1"/>
    <col min="13066" max="13066" width="9.28515625" style="43" bestFit="1" customWidth="1"/>
    <col min="13067" max="13312" width="8.85546875" style="43"/>
    <col min="13313" max="13313" width="43.140625" style="43" customWidth="1"/>
    <col min="13314" max="13315" width="12" style="43" customWidth="1"/>
    <col min="13316" max="13316" width="13.7109375" style="43" customWidth="1"/>
    <col min="13317" max="13318" width="12" style="43" customWidth="1"/>
    <col min="13319" max="13319" width="13.7109375" style="43" customWidth="1"/>
    <col min="13320" max="13320" width="8.85546875" style="43"/>
    <col min="13321" max="13321" width="11.85546875" style="43" customWidth="1"/>
    <col min="13322" max="13322" width="9.28515625" style="43" bestFit="1" customWidth="1"/>
    <col min="13323" max="13568" width="8.85546875" style="43"/>
    <col min="13569" max="13569" width="43.140625" style="43" customWidth="1"/>
    <col min="13570" max="13571" width="12" style="43" customWidth="1"/>
    <col min="13572" max="13572" width="13.7109375" style="43" customWidth="1"/>
    <col min="13573" max="13574" width="12" style="43" customWidth="1"/>
    <col min="13575" max="13575" width="13.7109375" style="43" customWidth="1"/>
    <col min="13576" max="13576" width="8.85546875" style="43"/>
    <col min="13577" max="13577" width="11.85546875" style="43" customWidth="1"/>
    <col min="13578" max="13578" width="9.28515625" style="43" bestFit="1" customWidth="1"/>
    <col min="13579" max="13824" width="8.85546875" style="43"/>
    <col min="13825" max="13825" width="43.140625" style="43" customWidth="1"/>
    <col min="13826" max="13827" width="12" style="43" customWidth="1"/>
    <col min="13828" max="13828" width="13.7109375" style="43" customWidth="1"/>
    <col min="13829" max="13830" width="12" style="43" customWidth="1"/>
    <col min="13831" max="13831" width="13.7109375" style="43" customWidth="1"/>
    <col min="13832" max="13832" width="8.85546875" style="43"/>
    <col min="13833" max="13833" width="11.85546875" style="43" customWidth="1"/>
    <col min="13834" max="13834" width="9.28515625" style="43" bestFit="1" customWidth="1"/>
    <col min="13835" max="14080" width="8.85546875" style="43"/>
    <col min="14081" max="14081" width="43.140625" style="43" customWidth="1"/>
    <col min="14082" max="14083" width="12" style="43" customWidth="1"/>
    <col min="14084" max="14084" width="13.7109375" style="43" customWidth="1"/>
    <col min="14085" max="14086" width="12" style="43" customWidth="1"/>
    <col min="14087" max="14087" width="13.7109375" style="43" customWidth="1"/>
    <col min="14088" max="14088" width="8.85546875" style="43"/>
    <col min="14089" max="14089" width="11.85546875" style="43" customWidth="1"/>
    <col min="14090" max="14090" width="9.28515625" style="43" bestFit="1" customWidth="1"/>
    <col min="14091" max="14336" width="8.85546875" style="43"/>
    <col min="14337" max="14337" width="43.140625" style="43" customWidth="1"/>
    <col min="14338" max="14339" width="12" style="43" customWidth="1"/>
    <col min="14340" max="14340" width="13.7109375" style="43" customWidth="1"/>
    <col min="14341" max="14342" width="12" style="43" customWidth="1"/>
    <col min="14343" max="14343" width="13.7109375" style="43" customWidth="1"/>
    <col min="14344" max="14344" width="8.85546875" style="43"/>
    <col min="14345" max="14345" width="11.85546875" style="43" customWidth="1"/>
    <col min="14346" max="14346" width="9.28515625" style="43" bestFit="1" customWidth="1"/>
    <col min="14347" max="14592" width="8.85546875" style="43"/>
    <col min="14593" max="14593" width="43.140625" style="43" customWidth="1"/>
    <col min="14594" max="14595" width="12" style="43" customWidth="1"/>
    <col min="14596" max="14596" width="13.7109375" style="43" customWidth="1"/>
    <col min="14597" max="14598" width="12" style="43" customWidth="1"/>
    <col min="14599" max="14599" width="13.7109375" style="43" customWidth="1"/>
    <col min="14600" max="14600" width="8.85546875" style="43"/>
    <col min="14601" max="14601" width="11.85546875" style="43" customWidth="1"/>
    <col min="14602" max="14602" width="9.28515625" style="43" bestFit="1" customWidth="1"/>
    <col min="14603" max="14848" width="8.85546875" style="43"/>
    <col min="14849" max="14849" width="43.140625" style="43" customWidth="1"/>
    <col min="14850" max="14851" width="12" style="43" customWidth="1"/>
    <col min="14852" max="14852" width="13.7109375" style="43" customWidth="1"/>
    <col min="14853" max="14854" width="12" style="43" customWidth="1"/>
    <col min="14855" max="14855" width="13.7109375" style="43" customWidth="1"/>
    <col min="14856" max="14856" width="8.85546875" style="43"/>
    <col min="14857" max="14857" width="11.85546875" style="43" customWidth="1"/>
    <col min="14858" max="14858" width="9.28515625" style="43" bestFit="1" customWidth="1"/>
    <col min="14859" max="15104" width="8.85546875" style="43"/>
    <col min="15105" max="15105" width="43.140625" style="43" customWidth="1"/>
    <col min="15106" max="15107" width="12" style="43" customWidth="1"/>
    <col min="15108" max="15108" width="13.7109375" style="43" customWidth="1"/>
    <col min="15109" max="15110" width="12" style="43" customWidth="1"/>
    <col min="15111" max="15111" width="13.7109375" style="43" customWidth="1"/>
    <col min="15112" max="15112" width="8.85546875" style="43"/>
    <col min="15113" max="15113" width="11.85546875" style="43" customWidth="1"/>
    <col min="15114" max="15114" width="9.28515625" style="43" bestFit="1" customWidth="1"/>
    <col min="15115" max="15360" width="8.85546875" style="43"/>
    <col min="15361" max="15361" width="43.140625" style="43" customWidth="1"/>
    <col min="15362" max="15363" width="12" style="43" customWidth="1"/>
    <col min="15364" max="15364" width="13.7109375" style="43" customWidth="1"/>
    <col min="15365" max="15366" width="12" style="43" customWidth="1"/>
    <col min="15367" max="15367" width="13.7109375" style="43" customWidth="1"/>
    <col min="15368" max="15368" width="8.85546875" style="43"/>
    <col min="15369" max="15369" width="11.85546875" style="43" customWidth="1"/>
    <col min="15370" max="15370" width="9.28515625" style="43" bestFit="1" customWidth="1"/>
    <col min="15371" max="15616" width="8.85546875" style="43"/>
    <col min="15617" max="15617" width="43.140625" style="43" customWidth="1"/>
    <col min="15618" max="15619" width="12" style="43" customWidth="1"/>
    <col min="15620" max="15620" width="13.7109375" style="43" customWidth="1"/>
    <col min="15621" max="15622" width="12" style="43" customWidth="1"/>
    <col min="15623" max="15623" width="13.7109375" style="43" customWidth="1"/>
    <col min="15624" max="15624" width="8.85546875" style="43"/>
    <col min="15625" max="15625" width="11.85546875" style="43" customWidth="1"/>
    <col min="15626" max="15626" width="9.28515625" style="43" bestFit="1" customWidth="1"/>
    <col min="15627" max="15872" width="8.85546875" style="43"/>
    <col min="15873" max="15873" width="43.140625" style="43" customWidth="1"/>
    <col min="15874" max="15875" width="12" style="43" customWidth="1"/>
    <col min="15876" max="15876" width="13.7109375" style="43" customWidth="1"/>
    <col min="15877" max="15878" width="12" style="43" customWidth="1"/>
    <col min="15879" max="15879" width="13.7109375" style="43" customWidth="1"/>
    <col min="15880" max="15880" width="8.85546875" style="43"/>
    <col min="15881" max="15881" width="11.85546875" style="43" customWidth="1"/>
    <col min="15882" max="15882" width="9.28515625" style="43" bestFit="1" customWidth="1"/>
    <col min="15883" max="16128" width="8.85546875" style="43"/>
    <col min="16129" max="16129" width="43.140625" style="43" customWidth="1"/>
    <col min="16130" max="16131" width="12" style="43" customWidth="1"/>
    <col min="16132" max="16132" width="13.7109375" style="43" customWidth="1"/>
    <col min="16133" max="16134" width="12" style="43" customWidth="1"/>
    <col min="16135" max="16135" width="13.7109375" style="43" customWidth="1"/>
    <col min="16136" max="16136" width="8.85546875" style="43"/>
    <col min="16137" max="16137" width="11.85546875" style="43" customWidth="1"/>
    <col min="16138" max="16138" width="9.28515625" style="43" bestFit="1" customWidth="1"/>
    <col min="16139" max="16384" width="8.85546875" style="43"/>
  </cols>
  <sheetData>
    <row r="1" spans="1:15" s="26" customFormat="1" ht="22.7" customHeight="1" x14ac:dyDescent="0.3">
      <c r="A1" s="387" t="s">
        <v>73</v>
      </c>
      <c r="B1" s="387"/>
      <c r="C1" s="387"/>
      <c r="D1" s="387"/>
      <c r="E1" s="387"/>
      <c r="F1" s="387"/>
      <c r="G1" s="387"/>
      <c r="I1" s="62"/>
    </row>
    <row r="2" spans="1:15" s="26" customFormat="1" ht="22.7" customHeight="1" x14ac:dyDescent="0.3">
      <c r="A2" s="407" t="s">
        <v>77</v>
      </c>
      <c r="B2" s="407"/>
      <c r="C2" s="407"/>
      <c r="D2" s="407"/>
      <c r="E2" s="407"/>
      <c r="F2" s="407"/>
      <c r="G2" s="407"/>
      <c r="I2" s="62"/>
    </row>
    <row r="3" spans="1:15" s="29" customFormat="1" ht="18.75" customHeight="1" x14ac:dyDescent="0.3">
      <c r="A3" s="27"/>
      <c r="B3" s="27"/>
      <c r="C3" s="27"/>
      <c r="D3" s="27"/>
      <c r="E3" s="27"/>
      <c r="F3" s="27"/>
      <c r="G3" s="13" t="s">
        <v>7</v>
      </c>
      <c r="I3" s="63"/>
    </row>
    <row r="4" spans="1:15" s="29" customFormat="1" ht="50.25" customHeight="1" x14ac:dyDescent="0.2">
      <c r="A4" s="115"/>
      <c r="B4" s="118" t="s">
        <v>431</v>
      </c>
      <c r="C4" s="118" t="s">
        <v>428</v>
      </c>
      <c r="D4" s="82" t="s">
        <v>45</v>
      </c>
      <c r="E4" s="121" t="s">
        <v>429</v>
      </c>
      <c r="F4" s="121" t="s">
        <v>430</v>
      </c>
      <c r="G4" s="82" t="s">
        <v>45</v>
      </c>
    </row>
    <row r="5" spans="1:15" s="54" customFormat="1" ht="31.7" customHeight="1" x14ac:dyDescent="0.3">
      <c r="A5" s="64" t="s">
        <v>78</v>
      </c>
      <c r="B5" s="68">
        <f>SUM(B6:B29)</f>
        <v>3285</v>
      </c>
      <c r="C5" s="68">
        <f>SUM(C6:C29)</f>
        <v>3695</v>
      </c>
      <c r="D5" s="126">
        <f>C5/B5*100</f>
        <v>112.48097412480975</v>
      </c>
      <c r="E5" s="239">
        <f>SUM(E6:E29)</f>
        <v>2418</v>
      </c>
      <c r="F5" s="239">
        <f>SUM(F6:F29)</f>
        <v>2420</v>
      </c>
      <c r="G5" s="262">
        <f>F5/E5*100</f>
        <v>100.08271298593878</v>
      </c>
      <c r="I5" s="63"/>
      <c r="J5" s="69"/>
      <c r="K5" s="69"/>
      <c r="L5" s="70"/>
      <c r="M5" s="70"/>
      <c r="N5" s="70"/>
      <c r="O5" s="70"/>
    </row>
    <row r="6" spans="1:15" ht="31.15" customHeight="1" x14ac:dyDescent="0.2">
      <c r="A6" s="38" t="s">
        <v>48</v>
      </c>
      <c r="B6" s="232">
        <v>1477</v>
      </c>
      <c r="C6" s="233">
        <v>1507</v>
      </c>
      <c r="D6" s="262">
        <f>C6/B6*100</f>
        <v>102.031144211239</v>
      </c>
      <c r="E6" s="232">
        <v>1135</v>
      </c>
      <c r="F6" s="233">
        <v>1103</v>
      </c>
      <c r="G6" s="262">
        <f t="shared" ref="G6:G29" si="0">F6/E6*100</f>
        <v>97.180616740088112</v>
      </c>
      <c r="H6" s="42"/>
      <c r="I6" s="50"/>
      <c r="J6" s="50"/>
      <c r="K6" s="50"/>
      <c r="L6" s="50"/>
      <c r="M6" s="50"/>
      <c r="N6" s="50"/>
    </row>
    <row r="7" spans="1:15" ht="31.15" customHeight="1" x14ac:dyDescent="0.2">
      <c r="A7" s="38" t="s">
        <v>49</v>
      </c>
      <c r="B7" s="232">
        <v>57</v>
      </c>
      <c r="C7" s="233">
        <v>62</v>
      </c>
      <c r="D7" s="262">
        <f>C7/B7*100</f>
        <v>108.77192982456141</v>
      </c>
      <c r="E7" s="232">
        <v>47</v>
      </c>
      <c r="F7" s="233">
        <v>40</v>
      </c>
      <c r="G7" s="262">
        <f t="shared" si="0"/>
        <v>85.106382978723403</v>
      </c>
      <c r="H7" s="42"/>
      <c r="I7" s="50"/>
      <c r="J7" s="50"/>
      <c r="K7" s="50"/>
      <c r="L7" s="50"/>
      <c r="M7" s="50"/>
      <c r="N7" s="50"/>
    </row>
    <row r="8" spans="1:15" s="46" customFormat="1" ht="31.15" customHeight="1" x14ac:dyDescent="0.2">
      <c r="A8" s="38" t="s">
        <v>50</v>
      </c>
      <c r="B8" s="232">
        <v>57</v>
      </c>
      <c r="C8" s="233">
        <v>4</v>
      </c>
      <c r="D8" s="262">
        <f>C8/B8*100</f>
        <v>7.0175438596491224</v>
      </c>
      <c r="E8" s="232">
        <v>38</v>
      </c>
      <c r="F8" s="233">
        <v>4</v>
      </c>
      <c r="G8" s="262">
        <f t="shared" si="0"/>
        <v>10.526315789473683</v>
      </c>
      <c r="H8" s="42"/>
      <c r="I8" s="43"/>
      <c r="J8" s="44"/>
    </row>
    <row r="9" spans="1:15" ht="31.15" customHeight="1" x14ac:dyDescent="0.2">
      <c r="A9" s="38" t="s">
        <v>51</v>
      </c>
      <c r="B9" s="232">
        <v>77</v>
      </c>
      <c r="C9" s="233">
        <v>99</v>
      </c>
      <c r="D9" s="262">
        <f>C9/B9*100</f>
        <v>128.57142857142858</v>
      </c>
      <c r="E9" s="232">
        <v>48</v>
      </c>
      <c r="F9" s="233">
        <v>66</v>
      </c>
      <c r="G9" s="262">
        <f t="shared" si="0"/>
        <v>137.5</v>
      </c>
      <c r="H9" s="42"/>
      <c r="I9" s="43"/>
      <c r="J9" s="44"/>
      <c r="L9" s="51"/>
    </row>
    <row r="10" spans="1:15" ht="31.15" customHeight="1" x14ac:dyDescent="0.2">
      <c r="A10" s="38" t="s">
        <v>52</v>
      </c>
      <c r="B10" s="232">
        <v>23</v>
      </c>
      <c r="C10" s="233">
        <v>101</v>
      </c>
      <c r="D10" s="262" t="s">
        <v>445</v>
      </c>
      <c r="E10" s="232">
        <v>14</v>
      </c>
      <c r="F10" s="233">
        <v>68</v>
      </c>
      <c r="G10" s="262" t="s">
        <v>449</v>
      </c>
      <c r="H10" s="42"/>
      <c r="I10" s="43"/>
      <c r="J10" s="44"/>
    </row>
    <row r="11" spans="1:15" ht="31.5" x14ac:dyDescent="0.2">
      <c r="A11" s="38" t="s">
        <v>53</v>
      </c>
      <c r="B11" s="232">
        <v>82</v>
      </c>
      <c r="C11" s="233">
        <v>43</v>
      </c>
      <c r="D11" s="262">
        <f>C11/B11*100</f>
        <v>52.439024390243901</v>
      </c>
      <c r="E11" s="232">
        <v>57</v>
      </c>
      <c r="F11" s="233">
        <v>31</v>
      </c>
      <c r="G11" s="262">
        <f t="shared" si="0"/>
        <v>54.385964912280706</v>
      </c>
      <c r="H11" s="42"/>
      <c r="I11" s="43"/>
      <c r="J11" s="44"/>
    </row>
    <row r="12" spans="1:15" ht="63" x14ac:dyDescent="0.2">
      <c r="A12" s="38" t="s">
        <v>54</v>
      </c>
      <c r="B12" s="232">
        <v>125</v>
      </c>
      <c r="C12" s="233">
        <v>68</v>
      </c>
      <c r="D12" s="262">
        <f>C12/B12*100</f>
        <v>54.400000000000006</v>
      </c>
      <c r="E12" s="232">
        <v>84</v>
      </c>
      <c r="F12" s="233">
        <v>36</v>
      </c>
      <c r="G12" s="262">
        <f t="shared" si="0"/>
        <v>42.857142857142854</v>
      </c>
      <c r="H12" s="42"/>
      <c r="I12" s="43"/>
      <c r="J12" s="44"/>
    </row>
    <row r="13" spans="1:15" ht="31.15" customHeight="1" x14ac:dyDescent="0.2">
      <c r="A13" s="38" t="s">
        <v>55</v>
      </c>
      <c r="B13" s="232">
        <v>54</v>
      </c>
      <c r="C13" s="233">
        <v>109</v>
      </c>
      <c r="D13" s="262">
        <f>C13/B13*100</f>
        <v>201.85185185185185</v>
      </c>
      <c r="E13" s="232">
        <v>37</v>
      </c>
      <c r="F13" s="233">
        <v>69</v>
      </c>
      <c r="G13" s="262">
        <f t="shared" si="0"/>
        <v>186.48648648648648</v>
      </c>
      <c r="H13" s="42"/>
      <c r="I13" s="43"/>
      <c r="J13" s="44"/>
    </row>
    <row r="14" spans="1:15" ht="31.5" x14ac:dyDescent="0.2">
      <c r="A14" s="38" t="s">
        <v>56</v>
      </c>
      <c r="B14" s="232">
        <v>7</v>
      </c>
      <c r="C14" s="233">
        <v>129</v>
      </c>
      <c r="D14" s="262" t="s">
        <v>446</v>
      </c>
      <c r="E14" s="232">
        <v>4</v>
      </c>
      <c r="F14" s="233">
        <v>50</v>
      </c>
      <c r="G14" s="262" t="s">
        <v>450</v>
      </c>
      <c r="H14" s="42"/>
      <c r="I14" s="43"/>
      <c r="J14" s="44"/>
    </row>
    <row r="15" spans="1:15" ht="31.5" x14ac:dyDescent="0.2">
      <c r="A15" s="38" t="s">
        <v>57</v>
      </c>
      <c r="B15" s="232">
        <v>51</v>
      </c>
      <c r="C15" s="233">
        <v>7</v>
      </c>
      <c r="D15" s="262">
        <f>C15/B15*100</f>
        <v>13.725490196078432</v>
      </c>
      <c r="E15" s="232">
        <v>34</v>
      </c>
      <c r="F15" s="233">
        <v>3</v>
      </c>
      <c r="G15" s="262">
        <f t="shared" si="0"/>
        <v>8.8235294117647065</v>
      </c>
      <c r="H15" s="42"/>
      <c r="I15" s="43"/>
      <c r="J15" s="44"/>
    </row>
    <row r="16" spans="1:15" ht="31.5" x14ac:dyDescent="0.2">
      <c r="A16" s="38" t="s">
        <v>58</v>
      </c>
      <c r="B16" s="232">
        <v>57</v>
      </c>
      <c r="C16" s="233">
        <v>83</v>
      </c>
      <c r="D16" s="262">
        <f>C16/B16*100</f>
        <v>145.61403508771932</v>
      </c>
      <c r="E16" s="232">
        <v>40</v>
      </c>
      <c r="F16" s="233">
        <v>50</v>
      </c>
      <c r="G16" s="262">
        <f t="shared" si="0"/>
        <v>125</v>
      </c>
      <c r="H16" s="42"/>
      <c r="I16" s="43"/>
      <c r="J16" s="44"/>
    </row>
    <row r="17" spans="1:10" ht="31.5" x14ac:dyDescent="0.2">
      <c r="A17" s="38" t="s">
        <v>59</v>
      </c>
      <c r="B17" s="232">
        <v>190</v>
      </c>
      <c r="C17" s="233">
        <v>74</v>
      </c>
      <c r="D17" s="262">
        <f>C17/B17*100</f>
        <v>38.94736842105263</v>
      </c>
      <c r="E17" s="232">
        <v>136</v>
      </c>
      <c r="F17" s="233">
        <v>45</v>
      </c>
      <c r="G17" s="262">
        <f t="shared" si="0"/>
        <v>33.088235294117645</v>
      </c>
      <c r="H17" s="42"/>
      <c r="I17" s="43"/>
      <c r="J17" s="44"/>
    </row>
    <row r="18" spans="1:10" ht="31.5" x14ac:dyDescent="0.2">
      <c r="A18" s="38" t="s">
        <v>60</v>
      </c>
      <c r="B18" s="232">
        <v>334</v>
      </c>
      <c r="C18" s="233">
        <v>225</v>
      </c>
      <c r="D18" s="262">
        <f>C18/B18*100</f>
        <v>67.365269461077844</v>
      </c>
      <c r="E18" s="232">
        <v>240</v>
      </c>
      <c r="F18" s="233">
        <v>124</v>
      </c>
      <c r="G18" s="262">
        <f t="shared" si="0"/>
        <v>51.666666666666671</v>
      </c>
      <c r="H18" s="42"/>
      <c r="I18" s="43"/>
      <c r="J18" s="44"/>
    </row>
    <row r="19" spans="1:10" ht="31.5" x14ac:dyDescent="0.2">
      <c r="A19" s="38" t="s">
        <v>61</v>
      </c>
      <c r="B19" s="232">
        <v>34</v>
      </c>
      <c r="C19" s="233">
        <v>377</v>
      </c>
      <c r="D19" s="262" t="s">
        <v>447</v>
      </c>
      <c r="E19" s="232">
        <v>25</v>
      </c>
      <c r="F19" s="233">
        <v>288</v>
      </c>
      <c r="G19" s="262" t="s">
        <v>451</v>
      </c>
      <c r="H19" s="42"/>
      <c r="I19" s="43"/>
      <c r="J19" s="44"/>
    </row>
    <row r="20" spans="1:10" ht="31.15" customHeight="1" x14ac:dyDescent="0.2">
      <c r="A20" s="38" t="s">
        <v>62</v>
      </c>
      <c r="B20" s="232">
        <v>145</v>
      </c>
      <c r="C20" s="233">
        <v>79</v>
      </c>
      <c r="D20" s="262">
        <f>C20/B20*100</f>
        <v>54.482758620689651</v>
      </c>
      <c r="E20" s="232">
        <v>105</v>
      </c>
      <c r="F20" s="233">
        <v>29</v>
      </c>
      <c r="G20" s="262">
        <f t="shared" si="0"/>
        <v>27.61904761904762</v>
      </c>
      <c r="H20" s="42"/>
      <c r="I20" s="43"/>
      <c r="J20" s="44"/>
    </row>
    <row r="21" spans="1:10" ht="31.5" x14ac:dyDescent="0.2">
      <c r="A21" s="38" t="s">
        <v>63</v>
      </c>
      <c r="B21" s="232">
        <v>21</v>
      </c>
      <c r="C21" s="233">
        <v>144</v>
      </c>
      <c r="D21" s="262">
        <f>C21/B21*100</f>
        <v>685.71428571428567</v>
      </c>
      <c r="E21" s="232">
        <v>14</v>
      </c>
      <c r="F21" s="233">
        <v>76</v>
      </c>
      <c r="G21" s="262" t="s">
        <v>452</v>
      </c>
      <c r="H21" s="42"/>
      <c r="I21" s="43"/>
      <c r="J21" s="44"/>
    </row>
    <row r="22" spans="1:10" ht="31.5" x14ac:dyDescent="0.2">
      <c r="A22" s="38" t="s">
        <v>64</v>
      </c>
      <c r="B22" s="232">
        <v>60</v>
      </c>
      <c r="C22" s="233">
        <v>29</v>
      </c>
      <c r="D22" s="262">
        <f>C22/B22*100</f>
        <v>48.333333333333336</v>
      </c>
      <c r="E22" s="232">
        <v>46</v>
      </c>
      <c r="F22" s="233">
        <v>19</v>
      </c>
      <c r="G22" s="262">
        <f t="shared" si="0"/>
        <v>41.304347826086953</v>
      </c>
      <c r="H22" s="42"/>
      <c r="I22" s="43"/>
      <c r="J22" s="47"/>
    </row>
    <row r="23" spans="1:10" ht="31.15" customHeight="1" x14ac:dyDescent="0.2">
      <c r="A23" s="38" t="s">
        <v>65</v>
      </c>
      <c r="B23" s="232">
        <v>95</v>
      </c>
      <c r="C23" s="233">
        <v>46</v>
      </c>
      <c r="D23" s="262">
        <f>C23/B23*100</f>
        <v>48.421052631578945</v>
      </c>
      <c r="E23" s="232">
        <v>60</v>
      </c>
      <c r="F23" s="233">
        <v>29</v>
      </c>
      <c r="G23" s="262">
        <f t="shared" si="0"/>
        <v>48.333333333333336</v>
      </c>
      <c r="H23" s="42"/>
      <c r="I23" s="43"/>
      <c r="J23" s="47"/>
    </row>
    <row r="24" spans="1:10" ht="31.5" x14ac:dyDescent="0.2">
      <c r="A24" s="38" t="s">
        <v>66</v>
      </c>
      <c r="B24" s="232">
        <v>28</v>
      </c>
      <c r="C24" s="233">
        <v>91</v>
      </c>
      <c r="D24" s="262" t="s">
        <v>448</v>
      </c>
      <c r="E24" s="232">
        <v>19</v>
      </c>
      <c r="F24" s="233">
        <v>47</v>
      </c>
      <c r="G24" s="262" t="s">
        <v>453</v>
      </c>
      <c r="H24" s="42"/>
      <c r="I24" s="43"/>
      <c r="J24" s="47"/>
    </row>
    <row r="25" spans="1:10" ht="31.5" x14ac:dyDescent="0.2">
      <c r="A25" s="38" t="s">
        <v>67</v>
      </c>
      <c r="B25" s="232">
        <v>23</v>
      </c>
      <c r="C25" s="233">
        <v>33</v>
      </c>
      <c r="D25" s="262">
        <f>C25/B25*100</f>
        <v>143.47826086956522</v>
      </c>
      <c r="E25" s="232">
        <v>14</v>
      </c>
      <c r="F25" s="233">
        <v>26</v>
      </c>
      <c r="G25" s="262">
        <f t="shared" si="0"/>
        <v>185.71428571428572</v>
      </c>
      <c r="I25" s="43"/>
    </row>
    <row r="26" spans="1:10" ht="31.15" customHeight="1" x14ac:dyDescent="0.2">
      <c r="A26" s="38" t="s">
        <v>68</v>
      </c>
      <c r="B26" s="232">
        <v>78</v>
      </c>
      <c r="C26" s="233">
        <v>55</v>
      </c>
      <c r="D26" s="262">
        <f>C26/B26*100</f>
        <v>70.512820512820511</v>
      </c>
      <c r="E26" s="232">
        <v>61</v>
      </c>
      <c r="F26" s="233">
        <v>29</v>
      </c>
      <c r="G26" s="262">
        <f t="shared" si="0"/>
        <v>47.540983606557376</v>
      </c>
      <c r="I26" s="43"/>
    </row>
    <row r="27" spans="1:10" ht="31.15" customHeight="1" x14ac:dyDescent="0.2">
      <c r="A27" s="38" t="s">
        <v>69</v>
      </c>
      <c r="B27" s="232">
        <v>77</v>
      </c>
      <c r="C27" s="233">
        <v>98</v>
      </c>
      <c r="D27" s="262">
        <f>C27/B27*100</f>
        <v>127.27272727272727</v>
      </c>
      <c r="E27" s="232">
        <v>56</v>
      </c>
      <c r="F27" s="233">
        <v>49</v>
      </c>
      <c r="G27" s="262">
        <f t="shared" si="0"/>
        <v>87.5</v>
      </c>
      <c r="I27" s="43"/>
    </row>
    <row r="28" spans="1:10" ht="31.15" customHeight="1" x14ac:dyDescent="0.2">
      <c r="A28" s="38" t="s">
        <v>70</v>
      </c>
      <c r="B28" s="232">
        <v>69</v>
      </c>
      <c r="C28" s="233">
        <v>129</v>
      </c>
      <c r="D28" s="262">
        <f>C28/B28*100</f>
        <v>186.95652173913044</v>
      </c>
      <c r="E28" s="232">
        <v>52</v>
      </c>
      <c r="F28" s="233">
        <v>69</v>
      </c>
      <c r="G28" s="262">
        <f t="shared" si="0"/>
        <v>132.69230769230768</v>
      </c>
      <c r="I28" s="43"/>
    </row>
    <row r="29" spans="1:10" ht="31.15" customHeight="1" x14ac:dyDescent="0.2">
      <c r="A29" s="38" t="s">
        <v>71</v>
      </c>
      <c r="B29" s="232">
        <v>64</v>
      </c>
      <c r="C29" s="233">
        <v>103</v>
      </c>
      <c r="D29" s="262">
        <f t="shared" ref="D29" si="1">C29/B29*100</f>
        <v>160.9375</v>
      </c>
      <c r="E29" s="232">
        <v>52</v>
      </c>
      <c r="F29" s="233">
        <v>70</v>
      </c>
      <c r="G29" s="262">
        <f t="shared" si="0"/>
        <v>134.61538461538461</v>
      </c>
      <c r="I29" s="43"/>
    </row>
  </sheetData>
  <mergeCells count="2">
    <mergeCell ref="A1:G1"/>
    <mergeCell ref="A2:G2"/>
  </mergeCells>
  <pageMargins left="0.42" right="0" top="0.55000000000000004" bottom="0.39370078740157483" header="0" footer="0"/>
  <pageSetup paperSize="9" scale="5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70" zoomScaleNormal="75" zoomScaleSheetLayoutView="70" workbookViewId="0">
      <selection activeCell="L5" sqref="L5"/>
    </sheetView>
  </sheetViews>
  <sheetFormatPr defaultColWidth="8.85546875" defaultRowHeight="12.75" x14ac:dyDescent="0.2"/>
  <cols>
    <col min="1" max="1" width="62.42578125" style="43" customWidth="1"/>
    <col min="2" max="2" width="11.85546875" style="120" customWidth="1"/>
    <col min="3" max="3" width="14.28515625" style="120" customWidth="1"/>
    <col min="4" max="4" width="12" style="120" customWidth="1"/>
    <col min="5" max="5" width="13.7109375" style="120" customWidth="1"/>
    <col min="6" max="6" width="12.140625" style="120" customWidth="1"/>
    <col min="7" max="7" width="13.7109375" style="120" customWidth="1"/>
    <col min="8" max="8" width="12.7109375" style="120" customWidth="1"/>
    <col min="9" max="9" width="14.7109375" style="120" customWidth="1"/>
    <col min="10" max="10" width="8.85546875" style="43"/>
    <col min="11" max="11" width="11.85546875" style="43" customWidth="1"/>
    <col min="12" max="12" width="12.140625" style="43" customWidth="1"/>
    <col min="13" max="256" width="8.85546875" style="43"/>
    <col min="257" max="257" width="37.140625" style="43" customWidth="1"/>
    <col min="258" max="259" width="10.5703125" style="43" customWidth="1"/>
    <col min="260" max="260" width="13" style="43" customWidth="1"/>
    <col min="261" max="262" width="10.28515625" style="43" customWidth="1"/>
    <col min="263" max="263" width="12.42578125" style="43" customWidth="1"/>
    <col min="264" max="265" width="8.85546875" style="43"/>
    <col min="266" max="266" width="7.85546875" style="43" customWidth="1"/>
    <col min="267" max="512" width="8.85546875" style="43"/>
    <col min="513" max="513" width="37.140625" style="43" customWidth="1"/>
    <col min="514" max="515" width="10.5703125" style="43" customWidth="1"/>
    <col min="516" max="516" width="13" style="43" customWidth="1"/>
    <col min="517" max="518" width="10.28515625" style="43" customWidth="1"/>
    <col min="519" max="519" width="12.42578125" style="43" customWidth="1"/>
    <col min="520" max="521" width="8.85546875" style="43"/>
    <col min="522" max="522" width="7.85546875" style="43" customWidth="1"/>
    <col min="523" max="768" width="8.85546875" style="43"/>
    <col min="769" max="769" width="37.140625" style="43" customWidth="1"/>
    <col min="770" max="771" width="10.5703125" style="43" customWidth="1"/>
    <col min="772" max="772" width="13" style="43" customWidth="1"/>
    <col min="773" max="774" width="10.28515625" style="43" customWidth="1"/>
    <col min="775" max="775" width="12.42578125" style="43" customWidth="1"/>
    <col min="776" max="777" width="8.85546875" style="43"/>
    <col min="778" max="778" width="7.85546875" style="43" customWidth="1"/>
    <col min="779" max="1024" width="8.85546875" style="43"/>
    <col min="1025" max="1025" width="37.140625" style="43" customWidth="1"/>
    <col min="1026" max="1027" width="10.5703125" style="43" customWidth="1"/>
    <col min="1028" max="1028" width="13" style="43" customWidth="1"/>
    <col min="1029" max="1030" width="10.28515625" style="43" customWidth="1"/>
    <col min="1031" max="1031" width="12.42578125" style="43" customWidth="1"/>
    <col min="1032" max="1033" width="8.85546875" style="43"/>
    <col min="1034" max="1034" width="7.85546875" style="43" customWidth="1"/>
    <col min="1035" max="1280" width="8.85546875" style="43"/>
    <col min="1281" max="1281" width="37.140625" style="43" customWidth="1"/>
    <col min="1282" max="1283" width="10.5703125" style="43" customWidth="1"/>
    <col min="1284" max="1284" width="13" style="43" customWidth="1"/>
    <col min="1285" max="1286" width="10.28515625" style="43" customWidth="1"/>
    <col min="1287" max="1287" width="12.42578125" style="43" customWidth="1"/>
    <col min="1288" max="1289" width="8.85546875" style="43"/>
    <col min="1290" max="1290" width="7.85546875" style="43" customWidth="1"/>
    <col min="1291" max="1536" width="8.85546875" style="43"/>
    <col min="1537" max="1537" width="37.140625" style="43" customWidth="1"/>
    <col min="1538" max="1539" width="10.5703125" style="43" customWidth="1"/>
    <col min="1540" max="1540" width="13" style="43" customWidth="1"/>
    <col min="1541" max="1542" width="10.28515625" style="43" customWidth="1"/>
    <col min="1543" max="1543" width="12.42578125" style="43" customWidth="1"/>
    <col min="1544" max="1545" width="8.85546875" style="43"/>
    <col min="1546" max="1546" width="7.85546875" style="43" customWidth="1"/>
    <col min="1547" max="1792" width="8.85546875" style="43"/>
    <col min="1793" max="1793" width="37.140625" style="43" customWidth="1"/>
    <col min="1794" max="1795" width="10.5703125" style="43" customWidth="1"/>
    <col min="1796" max="1796" width="13" style="43" customWidth="1"/>
    <col min="1797" max="1798" width="10.28515625" style="43" customWidth="1"/>
    <col min="1799" max="1799" width="12.42578125" style="43" customWidth="1"/>
    <col min="1800" max="1801" width="8.85546875" style="43"/>
    <col min="1802" max="1802" width="7.85546875" style="43" customWidth="1"/>
    <col min="1803" max="2048" width="8.85546875" style="43"/>
    <col min="2049" max="2049" width="37.140625" style="43" customWidth="1"/>
    <col min="2050" max="2051" width="10.5703125" style="43" customWidth="1"/>
    <col min="2052" max="2052" width="13" style="43" customWidth="1"/>
    <col min="2053" max="2054" width="10.28515625" style="43" customWidth="1"/>
    <col min="2055" max="2055" width="12.42578125" style="43" customWidth="1"/>
    <col min="2056" max="2057" width="8.85546875" style="43"/>
    <col min="2058" max="2058" width="7.85546875" style="43" customWidth="1"/>
    <col min="2059" max="2304" width="8.85546875" style="43"/>
    <col min="2305" max="2305" width="37.140625" style="43" customWidth="1"/>
    <col min="2306" max="2307" width="10.5703125" style="43" customWidth="1"/>
    <col min="2308" max="2308" width="13" style="43" customWidth="1"/>
    <col min="2309" max="2310" width="10.28515625" style="43" customWidth="1"/>
    <col min="2311" max="2311" width="12.42578125" style="43" customWidth="1"/>
    <col min="2312" max="2313" width="8.85546875" style="43"/>
    <col min="2314" max="2314" width="7.85546875" style="43" customWidth="1"/>
    <col min="2315" max="2560" width="8.85546875" style="43"/>
    <col min="2561" max="2561" width="37.140625" style="43" customWidth="1"/>
    <col min="2562" max="2563" width="10.5703125" style="43" customWidth="1"/>
    <col min="2564" max="2564" width="13" style="43" customWidth="1"/>
    <col min="2565" max="2566" width="10.28515625" style="43" customWidth="1"/>
    <col min="2567" max="2567" width="12.42578125" style="43" customWidth="1"/>
    <col min="2568" max="2569" width="8.85546875" style="43"/>
    <col min="2570" max="2570" width="7.85546875" style="43" customWidth="1"/>
    <col min="2571" max="2816" width="8.85546875" style="43"/>
    <col min="2817" max="2817" width="37.140625" style="43" customWidth="1"/>
    <col min="2818" max="2819" width="10.5703125" style="43" customWidth="1"/>
    <col min="2820" max="2820" width="13" style="43" customWidth="1"/>
    <col min="2821" max="2822" width="10.28515625" style="43" customWidth="1"/>
    <col min="2823" max="2823" width="12.42578125" style="43" customWidth="1"/>
    <col min="2824" max="2825" width="8.85546875" style="43"/>
    <col min="2826" max="2826" width="7.85546875" style="43" customWidth="1"/>
    <col min="2827" max="3072" width="8.85546875" style="43"/>
    <col min="3073" max="3073" width="37.140625" style="43" customWidth="1"/>
    <col min="3074" max="3075" width="10.5703125" style="43" customWidth="1"/>
    <col min="3076" max="3076" width="13" style="43" customWidth="1"/>
    <col min="3077" max="3078" width="10.28515625" style="43" customWidth="1"/>
    <col min="3079" max="3079" width="12.42578125" style="43" customWidth="1"/>
    <col min="3080" max="3081" width="8.85546875" style="43"/>
    <col min="3082" max="3082" width="7.85546875" style="43" customWidth="1"/>
    <col min="3083" max="3328" width="8.85546875" style="43"/>
    <col min="3329" max="3329" width="37.140625" style="43" customWidth="1"/>
    <col min="3330" max="3331" width="10.5703125" style="43" customWidth="1"/>
    <col min="3332" max="3332" width="13" style="43" customWidth="1"/>
    <col min="3333" max="3334" width="10.28515625" style="43" customWidth="1"/>
    <col min="3335" max="3335" width="12.42578125" style="43" customWidth="1"/>
    <col min="3336" max="3337" width="8.85546875" style="43"/>
    <col min="3338" max="3338" width="7.85546875" style="43" customWidth="1"/>
    <col min="3339" max="3584" width="8.85546875" style="43"/>
    <col min="3585" max="3585" width="37.140625" style="43" customWidth="1"/>
    <col min="3586" max="3587" width="10.5703125" style="43" customWidth="1"/>
    <col min="3588" max="3588" width="13" style="43" customWidth="1"/>
    <col min="3589" max="3590" width="10.28515625" style="43" customWidth="1"/>
    <col min="3591" max="3591" width="12.42578125" style="43" customWidth="1"/>
    <col min="3592" max="3593" width="8.85546875" style="43"/>
    <col min="3594" max="3594" width="7.85546875" style="43" customWidth="1"/>
    <col min="3595" max="3840" width="8.85546875" style="43"/>
    <col min="3841" max="3841" width="37.140625" style="43" customWidth="1"/>
    <col min="3842" max="3843" width="10.5703125" style="43" customWidth="1"/>
    <col min="3844" max="3844" width="13" style="43" customWidth="1"/>
    <col min="3845" max="3846" width="10.28515625" style="43" customWidth="1"/>
    <col min="3847" max="3847" width="12.42578125" style="43" customWidth="1"/>
    <col min="3848" max="3849" width="8.85546875" style="43"/>
    <col min="3850" max="3850" width="7.85546875" style="43" customWidth="1"/>
    <col min="3851" max="4096" width="8.85546875" style="43"/>
    <col min="4097" max="4097" width="37.140625" style="43" customWidth="1"/>
    <col min="4098" max="4099" width="10.5703125" style="43" customWidth="1"/>
    <col min="4100" max="4100" width="13" style="43" customWidth="1"/>
    <col min="4101" max="4102" width="10.28515625" style="43" customWidth="1"/>
    <col min="4103" max="4103" width="12.42578125" style="43" customWidth="1"/>
    <col min="4104" max="4105" width="8.85546875" style="43"/>
    <col min="4106" max="4106" width="7.85546875" style="43" customWidth="1"/>
    <col min="4107" max="4352" width="8.85546875" style="43"/>
    <col min="4353" max="4353" width="37.140625" style="43" customWidth="1"/>
    <col min="4354" max="4355" width="10.5703125" style="43" customWidth="1"/>
    <col min="4356" max="4356" width="13" style="43" customWidth="1"/>
    <col min="4357" max="4358" width="10.28515625" style="43" customWidth="1"/>
    <col min="4359" max="4359" width="12.42578125" style="43" customWidth="1"/>
    <col min="4360" max="4361" width="8.85546875" style="43"/>
    <col min="4362" max="4362" width="7.85546875" style="43" customWidth="1"/>
    <col min="4363" max="4608" width="8.85546875" style="43"/>
    <col min="4609" max="4609" width="37.140625" style="43" customWidth="1"/>
    <col min="4610" max="4611" width="10.5703125" style="43" customWidth="1"/>
    <col min="4612" max="4612" width="13" style="43" customWidth="1"/>
    <col min="4613" max="4614" width="10.28515625" style="43" customWidth="1"/>
    <col min="4615" max="4615" width="12.42578125" style="43" customWidth="1"/>
    <col min="4616" max="4617" width="8.85546875" style="43"/>
    <col min="4618" max="4618" width="7.85546875" style="43" customWidth="1"/>
    <col min="4619" max="4864" width="8.85546875" style="43"/>
    <col min="4865" max="4865" width="37.140625" style="43" customWidth="1"/>
    <col min="4866" max="4867" width="10.5703125" style="43" customWidth="1"/>
    <col min="4868" max="4868" width="13" style="43" customWidth="1"/>
    <col min="4869" max="4870" width="10.28515625" style="43" customWidth="1"/>
    <col min="4871" max="4871" width="12.42578125" style="43" customWidth="1"/>
    <col min="4872" max="4873" width="8.85546875" style="43"/>
    <col min="4874" max="4874" width="7.85546875" style="43" customWidth="1"/>
    <col min="4875" max="5120" width="8.85546875" style="43"/>
    <col min="5121" max="5121" width="37.140625" style="43" customWidth="1"/>
    <col min="5122" max="5123" width="10.5703125" style="43" customWidth="1"/>
    <col min="5124" max="5124" width="13" style="43" customWidth="1"/>
    <col min="5125" max="5126" width="10.28515625" style="43" customWidth="1"/>
    <col min="5127" max="5127" width="12.42578125" style="43" customWidth="1"/>
    <col min="5128" max="5129" width="8.85546875" style="43"/>
    <col min="5130" max="5130" width="7.85546875" style="43" customWidth="1"/>
    <col min="5131" max="5376" width="8.85546875" style="43"/>
    <col min="5377" max="5377" width="37.140625" style="43" customWidth="1"/>
    <col min="5378" max="5379" width="10.5703125" style="43" customWidth="1"/>
    <col min="5380" max="5380" width="13" style="43" customWidth="1"/>
    <col min="5381" max="5382" width="10.28515625" style="43" customWidth="1"/>
    <col min="5383" max="5383" width="12.42578125" style="43" customWidth="1"/>
    <col min="5384" max="5385" width="8.85546875" style="43"/>
    <col min="5386" max="5386" width="7.85546875" style="43" customWidth="1"/>
    <col min="5387" max="5632" width="8.85546875" style="43"/>
    <col min="5633" max="5633" width="37.140625" style="43" customWidth="1"/>
    <col min="5634" max="5635" width="10.5703125" style="43" customWidth="1"/>
    <col min="5636" max="5636" width="13" style="43" customWidth="1"/>
    <col min="5637" max="5638" width="10.28515625" style="43" customWidth="1"/>
    <col min="5639" max="5639" width="12.42578125" style="43" customWidth="1"/>
    <col min="5640" max="5641" width="8.85546875" style="43"/>
    <col min="5642" max="5642" width="7.85546875" style="43" customWidth="1"/>
    <col min="5643" max="5888" width="8.85546875" style="43"/>
    <col min="5889" max="5889" width="37.140625" style="43" customWidth="1"/>
    <col min="5890" max="5891" width="10.5703125" style="43" customWidth="1"/>
    <col min="5892" max="5892" width="13" style="43" customWidth="1"/>
    <col min="5893" max="5894" width="10.28515625" style="43" customWidth="1"/>
    <col min="5895" max="5895" width="12.42578125" style="43" customWidth="1"/>
    <col min="5896" max="5897" width="8.85546875" style="43"/>
    <col min="5898" max="5898" width="7.85546875" style="43" customWidth="1"/>
    <col min="5899" max="6144" width="8.85546875" style="43"/>
    <col min="6145" max="6145" width="37.140625" style="43" customWidth="1"/>
    <col min="6146" max="6147" width="10.5703125" style="43" customWidth="1"/>
    <col min="6148" max="6148" width="13" style="43" customWidth="1"/>
    <col min="6149" max="6150" width="10.28515625" style="43" customWidth="1"/>
    <col min="6151" max="6151" width="12.42578125" style="43" customWidth="1"/>
    <col min="6152" max="6153" width="8.85546875" style="43"/>
    <col min="6154" max="6154" width="7.85546875" style="43" customWidth="1"/>
    <col min="6155" max="6400" width="8.85546875" style="43"/>
    <col min="6401" max="6401" width="37.140625" style="43" customWidth="1"/>
    <col min="6402" max="6403" width="10.5703125" style="43" customWidth="1"/>
    <col min="6404" max="6404" width="13" style="43" customWidth="1"/>
    <col min="6405" max="6406" width="10.28515625" style="43" customWidth="1"/>
    <col min="6407" max="6407" width="12.42578125" style="43" customWidth="1"/>
    <col min="6408" max="6409" width="8.85546875" style="43"/>
    <col min="6410" max="6410" width="7.85546875" style="43" customWidth="1"/>
    <col min="6411" max="6656" width="8.85546875" style="43"/>
    <col min="6657" max="6657" width="37.140625" style="43" customWidth="1"/>
    <col min="6658" max="6659" width="10.5703125" style="43" customWidth="1"/>
    <col min="6660" max="6660" width="13" style="43" customWidth="1"/>
    <col min="6661" max="6662" width="10.28515625" style="43" customWidth="1"/>
    <col min="6663" max="6663" width="12.42578125" style="43" customWidth="1"/>
    <col min="6664" max="6665" width="8.85546875" style="43"/>
    <col min="6666" max="6666" width="7.85546875" style="43" customWidth="1"/>
    <col min="6667" max="6912" width="8.85546875" style="43"/>
    <col min="6913" max="6913" width="37.140625" style="43" customWidth="1"/>
    <col min="6914" max="6915" width="10.5703125" style="43" customWidth="1"/>
    <col min="6916" max="6916" width="13" style="43" customWidth="1"/>
    <col min="6917" max="6918" width="10.28515625" style="43" customWidth="1"/>
    <col min="6919" max="6919" width="12.42578125" style="43" customWidth="1"/>
    <col min="6920" max="6921" width="8.85546875" style="43"/>
    <col min="6922" max="6922" width="7.85546875" style="43" customWidth="1"/>
    <col min="6923" max="7168" width="8.85546875" style="43"/>
    <col min="7169" max="7169" width="37.140625" style="43" customWidth="1"/>
    <col min="7170" max="7171" width="10.5703125" style="43" customWidth="1"/>
    <col min="7172" max="7172" width="13" style="43" customWidth="1"/>
    <col min="7173" max="7174" width="10.28515625" style="43" customWidth="1"/>
    <col min="7175" max="7175" width="12.42578125" style="43" customWidth="1"/>
    <col min="7176" max="7177" width="8.85546875" style="43"/>
    <col min="7178" max="7178" width="7.85546875" style="43" customWidth="1"/>
    <col min="7179" max="7424" width="8.85546875" style="43"/>
    <col min="7425" max="7425" width="37.140625" style="43" customWidth="1"/>
    <col min="7426" max="7427" width="10.5703125" style="43" customWidth="1"/>
    <col min="7428" max="7428" width="13" style="43" customWidth="1"/>
    <col min="7429" max="7430" width="10.28515625" style="43" customWidth="1"/>
    <col min="7431" max="7431" width="12.42578125" style="43" customWidth="1"/>
    <col min="7432" max="7433" width="8.85546875" style="43"/>
    <col min="7434" max="7434" width="7.85546875" style="43" customWidth="1"/>
    <col min="7435" max="7680" width="8.85546875" style="43"/>
    <col min="7681" max="7681" width="37.140625" style="43" customWidth="1"/>
    <col min="7682" max="7683" width="10.5703125" style="43" customWidth="1"/>
    <col min="7684" max="7684" width="13" style="43" customWidth="1"/>
    <col min="7685" max="7686" width="10.28515625" style="43" customWidth="1"/>
    <col min="7687" max="7687" width="12.42578125" style="43" customWidth="1"/>
    <col min="7688" max="7689" width="8.85546875" style="43"/>
    <col min="7690" max="7690" width="7.85546875" style="43" customWidth="1"/>
    <col min="7691" max="7936" width="8.85546875" style="43"/>
    <col min="7937" max="7937" width="37.140625" style="43" customWidth="1"/>
    <col min="7938" max="7939" width="10.5703125" style="43" customWidth="1"/>
    <col min="7940" max="7940" width="13" style="43" customWidth="1"/>
    <col min="7941" max="7942" width="10.28515625" style="43" customWidth="1"/>
    <col min="7943" max="7943" width="12.42578125" style="43" customWidth="1"/>
    <col min="7944" max="7945" width="8.85546875" style="43"/>
    <col min="7946" max="7946" width="7.85546875" style="43" customWidth="1"/>
    <col min="7947" max="8192" width="8.85546875" style="43"/>
    <col min="8193" max="8193" width="37.140625" style="43" customWidth="1"/>
    <col min="8194" max="8195" width="10.5703125" style="43" customWidth="1"/>
    <col min="8196" max="8196" width="13" style="43" customWidth="1"/>
    <col min="8197" max="8198" width="10.28515625" style="43" customWidth="1"/>
    <col min="8199" max="8199" width="12.42578125" style="43" customWidth="1"/>
    <col min="8200" max="8201" width="8.85546875" style="43"/>
    <col min="8202" max="8202" width="7.85546875" style="43" customWidth="1"/>
    <col min="8203" max="8448" width="8.85546875" style="43"/>
    <col min="8449" max="8449" width="37.140625" style="43" customWidth="1"/>
    <col min="8450" max="8451" width="10.5703125" style="43" customWidth="1"/>
    <col min="8452" max="8452" width="13" style="43" customWidth="1"/>
    <col min="8453" max="8454" width="10.28515625" style="43" customWidth="1"/>
    <col min="8455" max="8455" width="12.42578125" style="43" customWidth="1"/>
    <col min="8456" max="8457" width="8.85546875" style="43"/>
    <col min="8458" max="8458" width="7.85546875" style="43" customWidth="1"/>
    <col min="8459" max="8704" width="8.85546875" style="43"/>
    <col min="8705" max="8705" width="37.140625" style="43" customWidth="1"/>
    <col min="8706" max="8707" width="10.5703125" style="43" customWidth="1"/>
    <col min="8708" max="8708" width="13" style="43" customWidth="1"/>
    <col min="8709" max="8710" width="10.28515625" style="43" customWidth="1"/>
    <col min="8711" max="8711" width="12.42578125" style="43" customWidth="1"/>
    <col min="8712" max="8713" width="8.85546875" style="43"/>
    <col min="8714" max="8714" width="7.85546875" style="43" customWidth="1"/>
    <col min="8715" max="8960" width="8.85546875" style="43"/>
    <col min="8961" max="8961" width="37.140625" style="43" customWidth="1"/>
    <col min="8962" max="8963" width="10.5703125" style="43" customWidth="1"/>
    <col min="8964" max="8964" width="13" style="43" customWidth="1"/>
    <col min="8965" max="8966" width="10.28515625" style="43" customWidth="1"/>
    <col min="8967" max="8967" width="12.42578125" style="43" customWidth="1"/>
    <col min="8968" max="8969" width="8.85546875" style="43"/>
    <col min="8970" max="8970" width="7.85546875" style="43" customWidth="1"/>
    <col min="8971" max="9216" width="8.85546875" style="43"/>
    <col min="9217" max="9217" width="37.140625" style="43" customWidth="1"/>
    <col min="9218" max="9219" width="10.5703125" style="43" customWidth="1"/>
    <col min="9220" max="9220" width="13" style="43" customWidth="1"/>
    <col min="9221" max="9222" width="10.28515625" style="43" customWidth="1"/>
    <col min="9223" max="9223" width="12.42578125" style="43" customWidth="1"/>
    <col min="9224" max="9225" width="8.85546875" style="43"/>
    <col min="9226" max="9226" width="7.85546875" style="43" customWidth="1"/>
    <col min="9227" max="9472" width="8.85546875" style="43"/>
    <col min="9473" max="9473" width="37.140625" style="43" customWidth="1"/>
    <col min="9474" max="9475" width="10.5703125" style="43" customWidth="1"/>
    <col min="9476" max="9476" width="13" style="43" customWidth="1"/>
    <col min="9477" max="9478" width="10.28515625" style="43" customWidth="1"/>
    <col min="9479" max="9479" width="12.42578125" style="43" customWidth="1"/>
    <col min="9480" max="9481" width="8.85546875" style="43"/>
    <col min="9482" max="9482" width="7.85546875" style="43" customWidth="1"/>
    <col min="9483" max="9728" width="8.85546875" style="43"/>
    <col min="9729" max="9729" width="37.140625" style="43" customWidth="1"/>
    <col min="9730" max="9731" width="10.5703125" style="43" customWidth="1"/>
    <col min="9732" max="9732" width="13" style="43" customWidth="1"/>
    <col min="9733" max="9734" width="10.28515625" style="43" customWidth="1"/>
    <col min="9735" max="9735" width="12.42578125" style="43" customWidth="1"/>
    <col min="9736" max="9737" width="8.85546875" style="43"/>
    <col min="9738" max="9738" width="7.85546875" style="43" customWidth="1"/>
    <col min="9739" max="9984" width="8.85546875" style="43"/>
    <col min="9985" max="9985" width="37.140625" style="43" customWidth="1"/>
    <col min="9986" max="9987" width="10.5703125" style="43" customWidth="1"/>
    <col min="9988" max="9988" width="13" style="43" customWidth="1"/>
    <col min="9989" max="9990" width="10.28515625" style="43" customWidth="1"/>
    <col min="9991" max="9991" width="12.42578125" style="43" customWidth="1"/>
    <col min="9992" max="9993" width="8.85546875" style="43"/>
    <col min="9994" max="9994" width="7.85546875" style="43" customWidth="1"/>
    <col min="9995" max="10240" width="8.85546875" style="43"/>
    <col min="10241" max="10241" width="37.140625" style="43" customWidth="1"/>
    <col min="10242" max="10243" width="10.5703125" style="43" customWidth="1"/>
    <col min="10244" max="10244" width="13" style="43" customWidth="1"/>
    <col min="10245" max="10246" width="10.28515625" style="43" customWidth="1"/>
    <col min="10247" max="10247" width="12.42578125" style="43" customWidth="1"/>
    <col min="10248" max="10249" width="8.85546875" style="43"/>
    <col min="10250" max="10250" width="7.85546875" style="43" customWidth="1"/>
    <col min="10251" max="10496" width="8.85546875" style="43"/>
    <col min="10497" max="10497" width="37.140625" style="43" customWidth="1"/>
    <col min="10498" max="10499" width="10.5703125" style="43" customWidth="1"/>
    <col min="10500" max="10500" width="13" style="43" customWidth="1"/>
    <col min="10501" max="10502" width="10.28515625" style="43" customWidth="1"/>
    <col min="10503" max="10503" width="12.42578125" style="43" customWidth="1"/>
    <col min="10504" max="10505" width="8.85546875" style="43"/>
    <col min="10506" max="10506" width="7.85546875" style="43" customWidth="1"/>
    <col min="10507" max="10752" width="8.85546875" style="43"/>
    <col min="10753" max="10753" width="37.140625" style="43" customWidth="1"/>
    <col min="10754" max="10755" width="10.5703125" style="43" customWidth="1"/>
    <col min="10756" max="10756" width="13" style="43" customWidth="1"/>
    <col min="10757" max="10758" width="10.28515625" style="43" customWidth="1"/>
    <col min="10759" max="10759" width="12.42578125" style="43" customWidth="1"/>
    <col min="10760" max="10761" width="8.85546875" style="43"/>
    <col min="10762" max="10762" width="7.85546875" style="43" customWidth="1"/>
    <col min="10763" max="11008" width="8.85546875" style="43"/>
    <col min="11009" max="11009" width="37.140625" style="43" customWidth="1"/>
    <col min="11010" max="11011" width="10.5703125" style="43" customWidth="1"/>
    <col min="11012" max="11012" width="13" style="43" customWidth="1"/>
    <col min="11013" max="11014" width="10.28515625" style="43" customWidth="1"/>
    <col min="11015" max="11015" width="12.42578125" style="43" customWidth="1"/>
    <col min="11016" max="11017" width="8.85546875" style="43"/>
    <col min="11018" max="11018" width="7.85546875" style="43" customWidth="1"/>
    <col min="11019" max="11264" width="8.85546875" style="43"/>
    <col min="11265" max="11265" width="37.140625" style="43" customWidth="1"/>
    <col min="11266" max="11267" width="10.5703125" style="43" customWidth="1"/>
    <col min="11268" max="11268" width="13" style="43" customWidth="1"/>
    <col min="11269" max="11270" width="10.28515625" style="43" customWidth="1"/>
    <col min="11271" max="11271" width="12.42578125" style="43" customWidth="1"/>
    <col min="11272" max="11273" width="8.85546875" style="43"/>
    <col min="11274" max="11274" width="7.85546875" style="43" customWidth="1"/>
    <col min="11275" max="11520" width="8.85546875" style="43"/>
    <col min="11521" max="11521" width="37.140625" style="43" customWidth="1"/>
    <col min="11522" max="11523" width="10.5703125" style="43" customWidth="1"/>
    <col min="11524" max="11524" width="13" style="43" customWidth="1"/>
    <col min="11525" max="11526" width="10.28515625" style="43" customWidth="1"/>
    <col min="11527" max="11527" width="12.42578125" style="43" customWidth="1"/>
    <col min="11528" max="11529" width="8.85546875" style="43"/>
    <col min="11530" max="11530" width="7.85546875" style="43" customWidth="1"/>
    <col min="11531" max="11776" width="8.85546875" style="43"/>
    <col min="11777" max="11777" width="37.140625" style="43" customWidth="1"/>
    <col min="11778" max="11779" width="10.5703125" style="43" customWidth="1"/>
    <col min="11780" max="11780" width="13" style="43" customWidth="1"/>
    <col min="11781" max="11782" width="10.28515625" style="43" customWidth="1"/>
    <col min="11783" max="11783" width="12.42578125" style="43" customWidth="1"/>
    <col min="11784" max="11785" width="8.85546875" style="43"/>
    <col min="11786" max="11786" width="7.85546875" style="43" customWidth="1"/>
    <col min="11787" max="12032" width="8.85546875" style="43"/>
    <col min="12033" max="12033" width="37.140625" style="43" customWidth="1"/>
    <col min="12034" max="12035" width="10.5703125" style="43" customWidth="1"/>
    <col min="12036" max="12036" width="13" style="43" customWidth="1"/>
    <col min="12037" max="12038" width="10.28515625" style="43" customWidth="1"/>
    <col min="12039" max="12039" width="12.42578125" style="43" customWidth="1"/>
    <col min="12040" max="12041" width="8.85546875" style="43"/>
    <col min="12042" max="12042" width="7.85546875" style="43" customWidth="1"/>
    <col min="12043" max="12288" width="8.85546875" style="43"/>
    <col min="12289" max="12289" width="37.140625" style="43" customWidth="1"/>
    <col min="12290" max="12291" width="10.5703125" style="43" customWidth="1"/>
    <col min="12292" max="12292" width="13" style="43" customWidth="1"/>
    <col min="12293" max="12294" width="10.28515625" style="43" customWidth="1"/>
    <col min="12295" max="12295" width="12.42578125" style="43" customWidth="1"/>
    <col min="12296" max="12297" width="8.85546875" style="43"/>
    <col min="12298" max="12298" width="7.85546875" style="43" customWidth="1"/>
    <col min="12299" max="12544" width="8.85546875" style="43"/>
    <col min="12545" max="12545" width="37.140625" style="43" customWidth="1"/>
    <col min="12546" max="12547" width="10.5703125" style="43" customWidth="1"/>
    <col min="12548" max="12548" width="13" style="43" customWidth="1"/>
    <col min="12549" max="12550" width="10.28515625" style="43" customWidth="1"/>
    <col min="12551" max="12551" width="12.42578125" style="43" customWidth="1"/>
    <col min="12552" max="12553" width="8.85546875" style="43"/>
    <col min="12554" max="12554" width="7.85546875" style="43" customWidth="1"/>
    <col min="12555" max="12800" width="8.85546875" style="43"/>
    <col min="12801" max="12801" width="37.140625" style="43" customWidth="1"/>
    <col min="12802" max="12803" width="10.5703125" style="43" customWidth="1"/>
    <col min="12804" max="12804" width="13" style="43" customWidth="1"/>
    <col min="12805" max="12806" width="10.28515625" style="43" customWidth="1"/>
    <col min="12807" max="12807" width="12.42578125" style="43" customWidth="1"/>
    <col min="12808" max="12809" width="8.85546875" style="43"/>
    <col min="12810" max="12810" width="7.85546875" style="43" customWidth="1"/>
    <col min="12811" max="13056" width="8.85546875" style="43"/>
    <col min="13057" max="13057" width="37.140625" style="43" customWidth="1"/>
    <col min="13058" max="13059" width="10.5703125" style="43" customWidth="1"/>
    <col min="13060" max="13060" width="13" style="43" customWidth="1"/>
    <col min="13061" max="13062" width="10.28515625" style="43" customWidth="1"/>
    <col min="13063" max="13063" width="12.42578125" style="43" customWidth="1"/>
    <col min="13064" max="13065" width="8.85546875" style="43"/>
    <col min="13066" max="13066" width="7.85546875" style="43" customWidth="1"/>
    <col min="13067" max="13312" width="8.85546875" style="43"/>
    <col min="13313" max="13313" width="37.140625" style="43" customWidth="1"/>
    <col min="13314" max="13315" width="10.5703125" style="43" customWidth="1"/>
    <col min="13316" max="13316" width="13" style="43" customWidth="1"/>
    <col min="13317" max="13318" width="10.28515625" style="43" customWidth="1"/>
    <col min="13319" max="13319" width="12.42578125" style="43" customWidth="1"/>
    <col min="13320" max="13321" width="8.85546875" style="43"/>
    <col min="13322" max="13322" width="7.85546875" style="43" customWidth="1"/>
    <col min="13323" max="13568" width="8.85546875" style="43"/>
    <col min="13569" max="13569" width="37.140625" style="43" customWidth="1"/>
    <col min="13570" max="13571" width="10.5703125" style="43" customWidth="1"/>
    <col min="13572" max="13572" width="13" style="43" customWidth="1"/>
    <col min="13573" max="13574" width="10.28515625" style="43" customWidth="1"/>
    <col min="13575" max="13575" width="12.42578125" style="43" customWidth="1"/>
    <col min="13576" max="13577" width="8.85546875" style="43"/>
    <col min="13578" max="13578" width="7.85546875" style="43" customWidth="1"/>
    <col min="13579" max="13824" width="8.85546875" style="43"/>
    <col min="13825" max="13825" width="37.140625" style="43" customWidth="1"/>
    <col min="13826" max="13827" width="10.5703125" style="43" customWidth="1"/>
    <col min="13828" max="13828" width="13" style="43" customWidth="1"/>
    <col min="13829" max="13830" width="10.28515625" style="43" customWidth="1"/>
    <col min="13831" max="13831" width="12.42578125" style="43" customWidth="1"/>
    <col min="13832" max="13833" width="8.85546875" style="43"/>
    <col min="13834" max="13834" width="7.85546875" style="43" customWidth="1"/>
    <col min="13835" max="14080" width="8.85546875" style="43"/>
    <col min="14081" max="14081" width="37.140625" style="43" customWidth="1"/>
    <col min="14082" max="14083" width="10.5703125" style="43" customWidth="1"/>
    <col min="14084" max="14084" width="13" style="43" customWidth="1"/>
    <col min="14085" max="14086" width="10.28515625" style="43" customWidth="1"/>
    <col min="14087" max="14087" width="12.42578125" style="43" customWidth="1"/>
    <col min="14088" max="14089" width="8.85546875" style="43"/>
    <col min="14090" max="14090" width="7.85546875" style="43" customWidth="1"/>
    <col min="14091" max="14336" width="8.85546875" style="43"/>
    <col min="14337" max="14337" width="37.140625" style="43" customWidth="1"/>
    <col min="14338" max="14339" width="10.5703125" style="43" customWidth="1"/>
    <col min="14340" max="14340" width="13" style="43" customWidth="1"/>
    <col min="14341" max="14342" width="10.28515625" style="43" customWidth="1"/>
    <col min="14343" max="14343" width="12.42578125" style="43" customWidth="1"/>
    <col min="14344" max="14345" width="8.85546875" style="43"/>
    <col min="14346" max="14346" width="7.85546875" style="43" customWidth="1"/>
    <col min="14347" max="14592" width="8.85546875" style="43"/>
    <col min="14593" max="14593" width="37.140625" style="43" customWidth="1"/>
    <col min="14594" max="14595" width="10.5703125" style="43" customWidth="1"/>
    <col min="14596" max="14596" width="13" style="43" customWidth="1"/>
    <col min="14597" max="14598" width="10.28515625" style="43" customWidth="1"/>
    <col min="14599" max="14599" width="12.42578125" style="43" customWidth="1"/>
    <col min="14600" max="14601" width="8.85546875" style="43"/>
    <col min="14602" max="14602" width="7.85546875" style="43" customWidth="1"/>
    <col min="14603" max="14848" width="8.85546875" style="43"/>
    <col min="14849" max="14849" width="37.140625" style="43" customWidth="1"/>
    <col min="14850" max="14851" width="10.5703125" style="43" customWidth="1"/>
    <col min="14852" max="14852" width="13" style="43" customWidth="1"/>
    <col min="14853" max="14854" width="10.28515625" style="43" customWidth="1"/>
    <col min="14855" max="14855" width="12.42578125" style="43" customWidth="1"/>
    <col min="14856" max="14857" width="8.85546875" style="43"/>
    <col min="14858" max="14858" width="7.85546875" style="43" customWidth="1"/>
    <col min="14859" max="15104" width="8.85546875" style="43"/>
    <col min="15105" max="15105" width="37.140625" style="43" customWidth="1"/>
    <col min="15106" max="15107" width="10.5703125" style="43" customWidth="1"/>
    <col min="15108" max="15108" width="13" style="43" customWidth="1"/>
    <col min="15109" max="15110" width="10.28515625" style="43" customWidth="1"/>
    <col min="15111" max="15111" width="12.42578125" style="43" customWidth="1"/>
    <col min="15112" max="15113" width="8.85546875" style="43"/>
    <col min="15114" max="15114" width="7.85546875" style="43" customWidth="1"/>
    <col min="15115" max="15360" width="8.85546875" style="43"/>
    <col min="15361" max="15361" width="37.140625" style="43" customWidth="1"/>
    <col min="15362" max="15363" width="10.5703125" style="43" customWidth="1"/>
    <col min="15364" max="15364" width="13" style="43" customWidth="1"/>
    <col min="15365" max="15366" width="10.28515625" style="43" customWidth="1"/>
    <col min="15367" max="15367" width="12.42578125" style="43" customWidth="1"/>
    <col min="15368" max="15369" width="8.85546875" style="43"/>
    <col min="15370" max="15370" width="7.85546875" style="43" customWidth="1"/>
    <col min="15371" max="15616" width="8.85546875" style="43"/>
    <col min="15617" max="15617" width="37.140625" style="43" customWidth="1"/>
    <col min="15618" max="15619" width="10.5703125" style="43" customWidth="1"/>
    <col min="15620" max="15620" width="13" style="43" customWidth="1"/>
    <col min="15621" max="15622" width="10.28515625" style="43" customWidth="1"/>
    <col min="15623" max="15623" width="12.42578125" style="43" customWidth="1"/>
    <col min="15624" max="15625" width="8.85546875" style="43"/>
    <col min="15626" max="15626" width="7.85546875" style="43" customWidth="1"/>
    <col min="15627" max="15872" width="8.85546875" style="43"/>
    <col min="15873" max="15873" width="37.140625" style="43" customWidth="1"/>
    <col min="15874" max="15875" width="10.5703125" style="43" customWidth="1"/>
    <col min="15876" max="15876" width="13" style="43" customWidth="1"/>
    <col min="15877" max="15878" width="10.28515625" style="43" customWidth="1"/>
    <col min="15879" max="15879" width="12.42578125" style="43" customWidth="1"/>
    <col min="15880" max="15881" width="8.85546875" style="43"/>
    <col min="15882" max="15882" width="7.85546875" style="43" customWidth="1"/>
    <col min="15883" max="16128" width="8.85546875" style="43"/>
    <col min="16129" max="16129" width="37.140625" style="43" customWidth="1"/>
    <col min="16130" max="16131" width="10.5703125" style="43" customWidth="1"/>
    <col min="16132" max="16132" width="13" style="43" customWidth="1"/>
    <col min="16133" max="16134" width="10.28515625" style="43" customWidth="1"/>
    <col min="16135" max="16135" width="12.42578125" style="43" customWidth="1"/>
    <col min="16136" max="16137" width="8.85546875" style="43"/>
    <col min="16138" max="16138" width="7.85546875" style="43" customWidth="1"/>
    <col min="16139" max="16384" width="8.85546875" style="43"/>
  </cols>
  <sheetData>
    <row r="1" spans="1:13" s="26" customFormat="1" ht="22.5" x14ac:dyDescent="0.3">
      <c r="A1" s="387" t="s">
        <v>262</v>
      </c>
      <c r="B1" s="387"/>
      <c r="C1" s="387"/>
      <c r="D1" s="387"/>
      <c r="E1" s="387"/>
      <c r="F1" s="387"/>
      <c r="G1" s="387"/>
      <c r="H1" s="387"/>
      <c r="I1" s="387"/>
      <c r="J1" s="202"/>
      <c r="K1" s="202"/>
    </row>
    <row r="2" spans="1:13" s="26" customFormat="1" ht="19.5" customHeight="1" x14ac:dyDescent="0.3">
      <c r="A2" s="399" t="s">
        <v>77</v>
      </c>
      <c r="B2" s="399"/>
      <c r="C2" s="399"/>
      <c r="D2" s="399"/>
      <c r="E2" s="399"/>
      <c r="F2" s="399"/>
      <c r="G2" s="399"/>
      <c r="H2" s="399"/>
      <c r="I2" s="399"/>
      <c r="J2" s="203"/>
      <c r="K2" s="203"/>
    </row>
    <row r="3" spans="1:13" s="29" customFormat="1" ht="20.25" customHeight="1" x14ac:dyDescent="0.2">
      <c r="A3" s="27"/>
      <c r="B3" s="117"/>
      <c r="C3" s="117"/>
      <c r="D3" s="117"/>
      <c r="E3" s="117"/>
      <c r="F3" s="117"/>
      <c r="G3" s="117"/>
      <c r="H3" s="117"/>
      <c r="I3" s="204" t="s">
        <v>168</v>
      </c>
    </row>
    <row r="4" spans="1:13" s="29" customFormat="1" ht="34.5" customHeight="1" x14ac:dyDescent="0.2">
      <c r="A4" s="400"/>
      <c r="B4" s="401" t="s">
        <v>454</v>
      </c>
      <c r="C4" s="402"/>
      <c r="D4" s="402"/>
      <c r="E4" s="403"/>
      <c r="F4" s="404" t="s">
        <v>444</v>
      </c>
      <c r="G4" s="405"/>
      <c r="H4" s="405"/>
      <c r="I4" s="406"/>
    </row>
    <row r="5" spans="1:13" s="29" customFormat="1" ht="69.75" customHeight="1" x14ac:dyDescent="0.2">
      <c r="A5" s="400"/>
      <c r="B5" s="205" t="s">
        <v>263</v>
      </c>
      <c r="C5" s="205" t="s">
        <v>264</v>
      </c>
      <c r="D5" s="205" t="s">
        <v>265</v>
      </c>
      <c r="E5" s="205" t="s">
        <v>264</v>
      </c>
      <c r="F5" s="205" t="s">
        <v>263</v>
      </c>
      <c r="G5" s="205" t="s">
        <v>264</v>
      </c>
      <c r="H5" s="205" t="s">
        <v>265</v>
      </c>
      <c r="I5" s="205" t="s">
        <v>264</v>
      </c>
    </row>
    <row r="6" spans="1:13" s="33" customFormat="1" ht="34.5" customHeight="1" x14ac:dyDescent="0.25">
      <c r="A6" s="64" t="s">
        <v>78</v>
      </c>
      <c r="B6" s="207">
        <f>SUM(B7:B30)</f>
        <v>1872</v>
      </c>
      <c r="C6" s="208">
        <v>50.663058186738837</v>
      </c>
      <c r="D6" s="207">
        <f>SUM(D7:D30)</f>
        <v>1823</v>
      </c>
      <c r="E6" s="209">
        <v>49.336941813261163</v>
      </c>
      <c r="F6" s="207">
        <f>SUM(F7:F30)</f>
        <v>1245</v>
      </c>
      <c r="G6" s="208">
        <v>51.446280991735534</v>
      </c>
      <c r="H6" s="207">
        <f>SUM(H7:H30)</f>
        <v>1175</v>
      </c>
      <c r="I6" s="209">
        <v>48.553719008264466</v>
      </c>
    </row>
    <row r="7" spans="1:13" ht="15.75" x14ac:dyDescent="0.2">
      <c r="A7" s="38" t="s">
        <v>48</v>
      </c>
      <c r="B7" s="246">
        <v>844</v>
      </c>
      <c r="C7" s="255">
        <v>56.005308560053088</v>
      </c>
      <c r="D7" s="256">
        <v>663</v>
      </c>
      <c r="E7" s="257">
        <v>43.994691439946912</v>
      </c>
      <c r="F7" s="216">
        <v>609</v>
      </c>
      <c r="G7" s="217">
        <v>55.213055303717141</v>
      </c>
      <c r="H7" s="218">
        <v>494</v>
      </c>
      <c r="I7" s="219">
        <v>44.786944696282866</v>
      </c>
      <c r="J7" s="42"/>
      <c r="L7" s="223"/>
      <c r="M7" s="45"/>
    </row>
    <row r="8" spans="1:13" ht="15.75" x14ac:dyDescent="0.2">
      <c r="A8" s="38" t="s">
        <v>49</v>
      </c>
      <c r="B8" s="232">
        <v>27</v>
      </c>
      <c r="C8" s="259">
        <v>43.548387096774192</v>
      </c>
      <c r="D8" s="256">
        <v>35</v>
      </c>
      <c r="E8" s="260">
        <v>56.451612903225815</v>
      </c>
      <c r="F8" s="39">
        <v>21</v>
      </c>
      <c r="G8" s="220">
        <v>52.5</v>
      </c>
      <c r="H8" s="218">
        <v>19</v>
      </c>
      <c r="I8" s="221">
        <v>47.5</v>
      </c>
      <c r="J8" s="42"/>
      <c r="L8" s="223"/>
      <c r="M8" s="45"/>
    </row>
    <row r="9" spans="1:13" s="46" customFormat="1" ht="15.75" x14ac:dyDescent="0.2">
      <c r="A9" s="38" t="s">
        <v>50</v>
      </c>
      <c r="B9" s="232">
        <v>2</v>
      </c>
      <c r="C9" s="259">
        <v>50</v>
      </c>
      <c r="D9" s="256">
        <v>2</v>
      </c>
      <c r="E9" s="260">
        <v>50</v>
      </c>
      <c r="F9" s="39">
        <v>2</v>
      </c>
      <c r="G9" s="220">
        <v>50</v>
      </c>
      <c r="H9" s="218">
        <v>2</v>
      </c>
      <c r="I9" s="221">
        <v>50</v>
      </c>
      <c r="J9" s="42"/>
      <c r="K9" s="43"/>
      <c r="L9" s="223"/>
      <c r="M9" s="45"/>
    </row>
    <row r="10" spans="1:13" ht="15.75" x14ac:dyDescent="0.2">
      <c r="A10" s="38" t="s">
        <v>51</v>
      </c>
      <c r="B10" s="232">
        <v>64</v>
      </c>
      <c r="C10" s="259">
        <v>64.646464646464651</v>
      </c>
      <c r="D10" s="256">
        <v>35</v>
      </c>
      <c r="E10" s="260">
        <v>35.353535353535356</v>
      </c>
      <c r="F10" s="39">
        <v>44</v>
      </c>
      <c r="G10" s="220">
        <v>66.666666666666657</v>
      </c>
      <c r="H10" s="218">
        <v>22</v>
      </c>
      <c r="I10" s="221">
        <v>33.333333333333329</v>
      </c>
      <c r="J10" s="42"/>
      <c r="L10" s="223"/>
      <c r="M10" s="45"/>
    </row>
    <row r="11" spans="1:13" ht="15.75" x14ac:dyDescent="0.2">
      <c r="A11" s="38" t="s">
        <v>52</v>
      </c>
      <c r="B11" s="232">
        <v>90</v>
      </c>
      <c r="C11" s="259">
        <v>89.10891089108911</v>
      </c>
      <c r="D11" s="256">
        <v>11</v>
      </c>
      <c r="E11" s="260">
        <v>10.891089108910892</v>
      </c>
      <c r="F11" s="39">
        <v>62</v>
      </c>
      <c r="G11" s="220">
        <v>91.17647058823529</v>
      </c>
      <c r="H11" s="218">
        <v>6</v>
      </c>
      <c r="I11" s="221">
        <v>8.8235294117647065</v>
      </c>
      <c r="J11" s="42"/>
      <c r="L11" s="223"/>
      <c r="M11" s="45"/>
    </row>
    <row r="12" spans="1:13" ht="15.75" x14ac:dyDescent="0.2">
      <c r="A12" s="38" t="s">
        <v>53</v>
      </c>
      <c r="B12" s="232">
        <v>29</v>
      </c>
      <c r="C12" s="259">
        <v>67.441860465116278</v>
      </c>
      <c r="D12" s="256">
        <v>14</v>
      </c>
      <c r="E12" s="260">
        <v>32.558139534883722</v>
      </c>
      <c r="F12" s="39">
        <v>22</v>
      </c>
      <c r="G12" s="220">
        <v>70.967741935483872</v>
      </c>
      <c r="H12" s="218">
        <v>9</v>
      </c>
      <c r="I12" s="221">
        <v>29.032258064516132</v>
      </c>
      <c r="J12" s="42"/>
      <c r="L12" s="223"/>
      <c r="M12" s="45"/>
    </row>
    <row r="13" spans="1:13" ht="47.25" x14ac:dyDescent="0.2">
      <c r="A13" s="38" t="s">
        <v>54</v>
      </c>
      <c r="B13" s="232">
        <v>28</v>
      </c>
      <c r="C13" s="259">
        <v>41.17647058823529</v>
      </c>
      <c r="D13" s="256">
        <v>40</v>
      </c>
      <c r="E13" s="260">
        <v>58.82352941176471</v>
      </c>
      <c r="F13" s="39">
        <v>15</v>
      </c>
      <c r="G13" s="220">
        <v>41.666666666666671</v>
      </c>
      <c r="H13" s="218">
        <v>21</v>
      </c>
      <c r="I13" s="221">
        <v>58.333333333333336</v>
      </c>
      <c r="J13" s="42"/>
      <c r="L13" s="223"/>
      <c r="M13" s="45"/>
    </row>
    <row r="14" spans="1:13" ht="15.75" x14ac:dyDescent="0.2">
      <c r="A14" s="38" t="s">
        <v>55</v>
      </c>
      <c r="B14" s="232">
        <v>54</v>
      </c>
      <c r="C14" s="259">
        <v>49.541284403669728</v>
      </c>
      <c r="D14" s="256">
        <v>55</v>
      </c>
      <c r="E14" s="260">
        <v>50.458715596330272</v>
      </c>
      <c r="F14" s="39">
        <v>37</v>
      </c>
      <c r="G14" s="220">
        <v>53.623188405797109</v>
      </c>
      <c r="H14" s="218">
        <v>32</v>
      </c>
      <c r="I14" s="221">
        <v>46.376811594202898</v>
      </c>
      <c r="J14" s="42"/>
      <c r="L14" s="223"/>
      <c r="M14" s="45"/>
    </row>
    <row r="15" spans="1:13" ht="15.75" x14ac:dyDescent="0.2">
      <c r="A15" s="38" t="s">
        <v>56</v>
      </c>
      <c r="B15" s="232">
        <v>73</v>
      </c>
      <c r="C15" s="259">
        <v>56.589147286821706</v>
      </c>
      <c r="D15" s="256">
        <v>56</v>
      </c>
      <c r="E15" s="260">
        <v>43.410852713178294</v>
      </c>
      <c r="F15" s="39">
        <v>29</v>
      </c>
      <c r="G15" s="220">
        <v>57.999999999999993</v>
      </c>
      <c r="H15" s="218">
        <v>21</v>
      </c>
      <c r="I15" s="221">
        <v>42</v>
      </c>
      <c r="J15" s="42"/>
      <c r="L15" s="223"/>
      <c r="M15" s="45"/>
    </row>
    <row r="16" spans="1:13" ht="15.75" x14ac:dyDescent="0.2">
      <c r="A16" s="38" t="s">
        <v>57</v>
      </c>
      <c r="B16" s="232">
        <v>2</v>
      </c>
      <c r="C16" s="259">
        <v>28.571428571428569</v>
      </c>
      <c r="D16" s="256">
        <v>5</v>
      </c>
      <c r="E16" s="260">
        <v>71.428571428571431</v>
      </c>
      <c r="F16" s="39">
        <v>1</v>
      </c>
      <c r="G16" s="220">
        <v>33.333333333333329</v>
      </c>
      <c r="H16" s="218">
        <v>2</v>
      </c>
      <c r="I16" s="221">
        <v>66.666666666666657</v>
      </c>
      <c r="J16" s="42"/>
      <c r="L16" s="223"/>
      <c r="M16" s="45"/>
    </row>
    <row r="17" spans="1:13" ht="15.75" x14ac:dyDescent="0.2">
      <c r="A17" s="38" t="s">
        <v>58</v>
      </c>
      <c r="B17" s="232">
        <v>39</v>
      </c>
      <c r="C17" s="259">
        <v>46.987951807228917</v>
      </c>
      <c r="D17" s="256">
        <v>44</v>
      </c>
      <c r="E17" s="260">
        <v>53.01204819277109</v>
      </c>
      <c r="F17" s="39">
        <v>23</v>
      </c>
      <c r="G17" s="220">
        <v>46</v>
      </c>
      <c r="H17" s="218">
        <v>27</v>
      </c>
      <c r="I17" s="221">
        <v>54</v>
      </c>
      <c r="J17" s="42"/>
      <c r="L17" s="223"/>
      <c r="M17" s="45"/>
    </row>
    <row r="18" spans="1:13" ht="31.5" x14ac:dyDescent="0.2">
      <c r="A18" s="38" t="s">
        <v>59</v>
      </c>
      <c r="B18" s="232">
        <v>42</v>
      </c>
      <c r="C18" s="259">
        <v>56.756756756756758</v>
      </c>
      <c r="D18" s="256">
        <v>32</v>
      </c>
      <c r="E18" s="260">
        <v>43.243243243243242</v>
      </c>
      <c r="F18" s="39">
        <v>22</v>
      </c>
      <c r="G18" s="220">
        <v>48.888888888888886</v>
      </c>
      <c r="H18" s="218">
        <v>23</v>
      </c>
      <c r="I18" s="221">
        <v>51.111111111111107</v>
      </c>
      <c r="J18" s="42"/>
      <c r="L18" s="223"/>
      <c r="M18" s="45"/>
    </row>
    <row r="19" spans="1:13" ht="15.75" x14ac:dyDescent="0.2">
      <c r="A19" s="38" t="s">
        <v>60</v>
      </c>
      <c r="B19" s="232">
        <v>111</v>
      </c>
      <c r="C19" s="259">
        <v>49.333333333333336</v>
      </c>
      <c r="D19" s="256">
        <v>114</v>
      </c>
      <c r="E19" s="260">
        <v>50.666666666666671</v>
      </c>
      <c r="F19" s="39">
        <v>65</v>
      </c>
      <c r="G19" s="220">
        <v>52.419354838709673</v>
      </c>
      <c r="H19" s="218">
        <v>59</v>
      </c>
      <c r="I19" s="221">
        <v>47.580645161290327</v>
      </c>
      <c r="J19" s="42"/>
      <c r="L19" s="223"/>
      <c r="M19" s="45"/>
    </row>
    <row r="20" spans="1:13" ht="15.75" x14ac:dyDescent="0.2">
      <c r="A20" s="38" t="s">
        <v>61</v>
      </c>
      <c r="B20" s="232">
        <v>146</v>
      </c>
      <c r="C20" s="259">
        <v>38.726790450928384</v>
      </c>
      <c r="D20" s="256">
        <v>231</v>
      </c>
      <c r="E20" s="260">
        <v>61.273209549071616</v>
      </c>
      <c r="F20" s="39">
        <v>112</v>
      </c>
      <c r="G20" s="220">
        <v>38.888888888888893</v>
      </c>
      <c r="H20" s="218">
        <v>176</v>
      </c>
      <c r="I20" s="221">
        <v>61.111111111111114</v>
      </c>
      <c r="J20" s="42"/>
      <c r="L20" s="223"/>
      <c r="M20" s="45"/>
    </row>
    <row r="21" spans="1:13" ht="15.75" x14ac:dyDescent="0.2">
      <c r="A21" s="38" t="s">
        <v>62</v>
      </c>
      <c r="B21" s="232">
        <v>20</v>
      </c>
      <c r="C21" s="259">
        <v>25.316455696202532</v>
      </c>
      <c r="D21" s="256">
        <v>59</v>
      </c>
      <c r="E21" s="260">
        <v>74.683544303797461</v>
      </c>
      <c r="F21" s="39">
        <v>8</v>
      </c>
      <c r="G21" s="220">
        <v>27.586206896551722</v>
      </c>
      <c r="H21" s="218">
        <v>21</v>
      </c>
      <c r="I21" s="221">
        <v>72.41379310344827</v>
      </c>
      <c r="J21" s="42"/>
      <c r="L21" s="223"/>
      <c r="M21" s="45"/>
    </row>
    <row r="22" spans="1:13" ht="31.5" x14ac:dyDescent="0.2">
      <c r="A22" s="38" t="s">
        <v>63</v>
      </c>
      <c r="B22" s="232">
        <v>45</v>
      </c>
      <c r="C22" s="259">
        <v>31.25</v>
      </c>
      <c r="D22" s="256">
        <v>99</v>
      </c>
      <c r="E22" s="260">
        <v>68.75</v>
      </c>
      <c r="F22" s="39">
        <v>23</v>
      </c>
      <c r="G22" s="220">
        <v>30.263157894736842</v>
      </c>
      <c r="H22" s="218">
        <v>53</v>
      </c>
      <c r="I22" s="221">
        <v>69.73684210526315</v>
      </c>
      <c r="J22" s="42"/>
      <c r="L22" s="223"/>
      <c r="M22" s="45"/>
    </row>
    <row r="23" spans="1:13" ht="18.75" customHeight="1" x14ac:dyDescent="0.2">
      <c r="A23" s="38" t="s">
        <v>64</v>
      </c>
      <c r="B23" s="232">
        <v>8</v>
      </c>
      <c r="C23" s="259">
        <v>27.586206896551722</v>
      </c>
      <c r="D23" s="256">
        <v>21</v>
      </c>
      <c r="E23" s="260">
        <v>72.41379310344827</v>
      </c>
      <c r="F23" s="39">
        <v>3</v>
      </c>
      <c r="G23" s="220">
        <v>15.789473684210526</v>
      </c>
      <c r="H23" s="218">
        <v>16</v>
      </c>
      <c r="I23" s="221">
        <v>84.210526315789465</v>
      </c>
      <c r="J23" s="42"/>
      <c r="L23" s="223"/>
      <c r="M23" s="45"/>
    </row>
    <row r="24" spans="1:13" ht="15.75" x14ac:dyDescent="0.2">
      <c r="A24" s="38" t="s">
        <v>65</v>
      </c>
      <c r="B24" s="232">
        <v>27</v>
      </c>
      <c r="C24" s="259">
        <v>58.695652173913047</v>
      </c>
      <c r="D24" s="256">
        <v>19</v>
      </c>
      <c r="E24" s="260">
        <v>41.304347826086953</v>
      </c>
      <c r="F24" s="39">
        <v>18</v>
      </c>
      <c r="G24" s="220">
        <v>62.068965517241381</v>
      </c>
      <c r="H24" s="218">
        <v>11</v>
      </c>
      <c r="I24" s="221">
        <v>37.931034482758619</v>
      </c>
      <c r="J24" s="42"/>
      <c r="L24" s="223"/>
      <c r="M24" s="45"/>
    </row>
    <row r="25" spans="1:13" ht="15.75" x14ac:dyDescent="0.2">
      <c r="A25" s="38" t="s">
        <v>66</v>
      </c>
      <c r="B25" s="232">
        <v>29</v>
      </c>
      <c r="C25" s="259">
        <v>31.868131868131865</v>
      </c>
      <c r="D25" s="256">
        <v>62</v>
      </c>
      <c r="E25" s="260">
        <v>68.131868131868131</v>
      </c>
      <c r="F25" s="39">
        <v>14</v>
      </c>
      <c r="G25" s="220">
        <v>29.787234042553191</v>
      </c>
      <c r="H25" s="218">
        <v>33</v>
      </c>
      <c r="I25" s="221">
        <v>70.212765957446805</v>
      </c>
      <c r="J25" s="42"/>
      <c r="L25" s="223"/>
      <c r="M25" s="45"/>
    </row>
    <row r="26" spans="1:13" ht="31.5" x14ac:dyDescent="0.2">
      <c r="A26" s="38" t="s">
        <v>67</v>
      </c>
      <c r="B26" s="232">
        <v>15</v>
      </c>
      <c r="C26" s="259">
        <v>45.454545454545453</v>
      </c>
      <c r="D26" s="256">
        <v>18</v>
      </c>
      <c r="E26" s="260">
        <v>54.54545454545454</v>
      </c>
      <c r="F26" s="39">
        <v>12</v>
      </c>
      <c r="G26" s="220">
        <v>46.153846153846153</v>
      </c>
      <c r="H26" s="218">
        <v>14</v>
      </c>
      <c r="I26" s="221">
        <v>53.846153846153847</v>
      </c>
      <c r="L26" s="44"/>
    </row>
    <row r="27" spans="1:13" ht="15.75" x14ac:dyDescent="0.2">
      <c r="A27" s="38" t="s">
        <v>68</v>
      </c>
      <c r="B27" s="232">
        <v>14</v>
      </c>
      <c r="C27" s="259">
        <v>25.454545454545453</v>
      </c>
      <c r="D27" s="256">
        <v>41</v>
      </c>
      <c r="E27" s="260">
        <v>74.545454545454547</v>
      </c>
      <c r="F27" s="39">
        <v>10</v>
      </c>
      <c r="G27" s="220">
        <v>34.482758620689658</v>
      </c>
      <c r="H27" s="218">
        <v>19</v>
      </c>
      <c r="I27" s="221">
        <v>65.517241379310349</v>
      </c>
      <c r="L27" s="44"/>
    </row>
    <row r="28" spans="1:13" ht="15.75" x14ac:dyDescent="0.2">
      <c r="A28" s="38" t="s">
        <v>69</v>
      </c>
      <c r="B28" s="232">
        <v>49</v>
      </c>
      <c r="C28" s="259">
        <v>50</v>
      </c>
      <c r="D28" s="256">
        <v>49</v>
      </c>
      <c r="E28" s="260">
        <v>50</v>
      </c>
      <c r="F28" s="39">
        <v>23</v>
      </c>
      <c r="G28" s="220">
        <v>46.938775510204081</v>
      </c>
      <c r="H28" s="218">
        <v>26</v>
      </c>
      <c r="I28" s="221">
        <v>53.061224489795919</v>
      </c>
    </row>
    <row r="29" spans="1:13" ht="15.75" x14ac:dyDescent="0.2">
      <c r="A29" s="38" t="s">
        <v>70</v>
      </c>
      <c r="B29" s="232">
        <v>92</v>
      </c>
      <c r="C29" s="259">
        <v>71.31782945736434</v>
      </c>
      <c r="D29" s="256">
        <v>37</v>
      </c>
      <c r="E29" s="260">
        <v>28.68217054263566</v>
      </c>
      <c r="F29" s="39">
        <v>53</v>
      </c>
      <c r="G29" s="220">
        <v>76.811594202898547</v>
      </c>
      <c r="H29" s="218">
        <v>16</v>
      </c>
      <c r="I29" s="221">
        <v>23.188405797101449</v>
      </c>
    </row>
    <row r="30" spans="1:13" ht="15.75" x14ac:dyDescent="0.2">
      <c r="A30" s="38" t="s">
        <v>71</v>
      </c>
      <c r="B30" s="232">
        <v>22</v>
      </c>
      <c r="C30" s="259">
        <v>21.359223300970871</v>
      </c>
      <c r="D30" s="256">
        <v>81</v>
      </c>
      <c r="E30" s="260">
        <v>78.640776699029118</v>
      </c>
      <c r="F30" s="39">
        <v>17</v>
      </c>
      <c r="G30" s="220">
        <v>24.285714285714285</v>
      </c>
      <c r="H30" s="218">
        <v>53</v>
      </c>
      <c r="I30" s="221">
        <v>75.714285714285708</v>
      </c>
    </row>
    <row r="31" spans="1:13" x14ac:dyDescent="0.2">
      <c r="F31" s="43"/>
      <c r="G31" s="43"/>
      <c r="H31" s="43"/>
      <c r="I31" s="43"/>
    </row>
    <row r="32" spans="1:13" x14ac:dyDescent="0.2">
      <c r="F32" s="43"/>
      <c r="G32" s="43"/>
      <c r="H32" s="43"/>
      <c r="I32" s="43"/>
    </row>
    <row r="33" spans="6:9" x14ac:dyDescent="0.2">
      <c r="F33" s="43"/>
      <c r="G33" s="43"/>
      <c r="H33" s="43"/>
      <c r="I33" s="43"/>
    </row>
    <row r="34" spans="6:9" x14ac:dyDescent="0.2">
      <c r="F34" s="43"/>
      <c r="G34" s="43"/>
      <c r="H34" s="43"/>
      <c r="I34" s="43"/>
    </row>
    <row r="35" spans="6:9" x14ac:dyDescent="0.2">
      <c r="F35" s="43"/>
      <c r="G35" s="43"/>
      <c r="H35" s="43"/>
      <c r="I35" s="43"/>
    </row>
    <row r="36" spans="6:9" x14ac:dyDescent="0.2">
      <c r="F36" s="43"/>
      <c r="G36" s="43"/>
      <c r="H36" s="43"/>
      <c r="I36" s="43"/>
    </row>
    <row r="37" spans="6:9" x14ac:dyDescent="0.2">
      <c r="F37" s="43"/>
      <c r="G37" s="43"/>
      <c r="H37" s="43"/>
      <c r="I37" s="43"/>
    </row>
    <row r="38" spans="6:9" x14ac:dyDescent="0.2">
      <c r="F38" s="43"/>
      <c r="G38" s="43"/>
      <c r="H38" s="43"/>
      <c r="I38" s="43"/>
    </row>
    <row r="39" spans="6:9" x14ac:dyDescent="0.2">
      <c r="F39" s="43"/>
      <c r="G39" s="43"/>
      <c r="H39" s="43"/>
      <c r="I39" s="43"/>
    </row>
    <row r="40" spans="6:9" x14ac:dyDescent="0.2">
      <c r="F40" s="43"/>
      <c r="G40" s="43"/>
      <c r="H40" s="43"/>
      <c r="I40" s="43"/>
    </row>
    <row r="41" spans="6:9" x14ac:dyDescent="0.2">
      <c r="F41" s="43"/>
      <c r="G41" s="43"/>
      <c r="H41" s="43"/>
      <c r="I41" s="43"/>
    </row>
    <row r="42" spans="6:9" x14ac:dyDescent="0.2">
      <c r="F42" s="43"/>
      <c r="G42" s="43"/>
      <c r="H42" s="43"/>
      <c r="I42" s="43"/>
    </row>
    <row r="43" spans="6:9" x14ac:dyDescent="0.2">
      <c r="F43" s="43"/>
      <c r="G43" s="43"/>
      <c r="H43" s="43"/>
      <c r="I43" s="43"/>
    </row>
    <row r="44" spans="6:9" x14ac:dyDescent="0.2">
      <c r="F44" s="43"/>
      <c r="G44" s="43"/>
      <c r="H44" s="43"/>
      <c r="I44" s="43"/>
    </row>
    <row r="45" spans="6:9" x14ac:dyDescent="0.2">
      <c r="F45" s="43"/>
      <c r="G45" s="43"/>
      <c r="H45" s="43"/>
      <c r="I45" s="43"/>
    </row>
    <row r="46" spans="6:9" x14ac:dyDescent="0.2">
      <c r="F46" s="43"/>
      <c r="G46" s="43"/>
      <c r="H46" s="43"/>
      <c r="I46" s="43"/>
    </row>
    <row r="47" spans="6:9" x14ac:dyDescent="0.2">
      <c r="F47" s="43"/>
      <c r="G47" s="43"/>
      <c r="H47" s="43"/>
      <c r="I47" s="43"/>
    </row>
    <row r="48" spans="6:9" x14ac:dyDescent="0.2">
      <c r="F48" s="43"/>
      <c r="G48" s="43"/>
      <c r="H48" s="43"/>
      <c r="I48" s="43"/>
    </row>
    <row r="49" spans="6:9" x14ac:dyDescent="0.2">
      <c r="F49" s="43"/>
      <c r="G49" s="43"/>
      <c r="H49" s="43"/>
      <c r="I49" s="43"/>
    </row>
    <row r="50" spans="6:9" x14ac:dyDescent="0.2">
      <c r="F50" s="43"/>
      <c r="G50" s="43"/>
      <c r="H50" s="43"/>
      <c r="I50" s="43"/>
    </row>
    <row r="51" spans="6:9" x14ac:dyDescent="0.2">
      <c r="F51" s="43"/>
      <c r="G51" s="43"/>
      <c r="H51" s="43"/>
      <c r="I51" s="43"/>
    </row>
    <row r="52" spans="6:9" x14ac:dyDescent="0.2">
      <c r="F52" s="43"/>
      <c r="G52" s="43"/>
      <c r="H52" s="43"/>
      <c r="I52" s="43"/>
    </row>
    <row r="53" spans="6:9" x14ac:dyDescent="0.2">
      <c r="F53" s="43"/>
      <c r="G53" s="43"/>
      <c r="H53" s="43"/>
      <c r="I53" s="43"/>
    </row>
    <row r="54" spans="6:9" x14ac:dyDescent="0.2">
      <c r="F54" s="43"/>
      <c r="G54" s="43"/>
      <c r="H54" s="43"/>
      <c r="I54" s="43"/>
    </row>
    <row r="55" spans="6:9" x14ac:dyDescent="0.2">
      <c r="F55" s="43"/>
      <c r="G55" s="43"/>
      <c r="H55" s="43"/>
      <c r="I55" s="43"/>
    </row>
    <row r="56" spans="6:9" x14ac:dyDescent="0.2">
      <c r="F56" s="43"/>
      <c r="G56" s="43"/>
      <c r="H56" s="43"/>
      <c r="I56" s="43"/>
    </row>
    <row r="57" spans="6:9" x14ac:dyDescent="0.2">
      <c r="F57" s="43"/>
      <c r="G57" s="43"/>
      <c r="H57" s="43"/>
      <c r="I57" s="43"/>
    </row>
    <row r="58" spans="6:9" x14ac:dyDescent="0.2">
      <c r="F58" s="43"/>
      <c r="G58" s="43"/>
      <c r="H58" s="43"/>
      <c r="I58" s="43"/>
    </row>
    <row r="59" spans="6:9" x14ac:dyDescent="0.2">
      <c r="F59" s="43"/>
      <c r="G59" s="43"/>
      <c r="H59" s="43"/>
      <c r="I59" s="43"/>
    </row>
    <row r="60" spans="6:9" x14ac:dyDescent="0.2">
      <c r="F60" s="43"/>
      <c r="G60" s="43"/>
      <c r="H60" s="43"/>
      <c r="I60" s="43"/>
    </row>
    <row r="61" spans="6:9" x14ac:dyDescent="0.2">
      <c r="F61" s="43"/>
      <c r="G61" s="43"/>
      <c r="H61" s="43"/>
      <c r="I61" s="43"/>
    </row>
    <row r="62" spans="6:9" x14ac:dyDescent="0.2">
      <c r="F62" s="43"/>
      <c r="G62" s="43"/>
      <c r="H62" s="43"/>
      <c r="I62" s="43"/>
    </row>
    <row r="63" spans="6:9" x14ac:dyDescent="0.2">
      <c r="F63" s="43"/>
      <c r="G63" s="43"/>
      <c r="H63" s="43"/>
      <c r="I63" s="43"/>
    </row>
    <row r="64" spans="6:9" x14ac:dyDescent="0.2">
      <c r="F64" s="43"/>
      <c r="G64" s="43"/>
      <c r="H64" s="43"/>
      <c r="I64" s="43"/>
    </row>
    <row r="65" spans="6:9" x14ac:dyDescent="0.2">
      <c r="F65" s="43"/>
      <c r="G65" s="43"/>
      <c r="H65" s="43"/>
      <c r="I65" s="43"/>
    </row>
    <row r="66" spans="6:9" x14ac:dyDescent="0.2">
      <c r="F66" s="43"/>
      <c r="G66" s="43"/>
      <c r="H66" s="43"/>
      <c r="I66" s="43"/>
    </row>
    <row r="67" spans="6:9" x14ac:dyDescent="0.2">
      <c r="F67" s="43"/>
      <c r="G67" s="43"/>
      <c r="H67" s="43"/>
      <c r="I67" s="43"/>
    </row>
    <row r="68" spans="6:9" x14ac:dyDescent="0.2">
      <c r="F68" s="43"/>
      <c r="G68" s="43"/>
      <c r="H68" s="43"/>
      <c r="I68" s="43"/>
    </row>
    <row r="69" spans="6:9" x14ac:dyDescent="0.2">
      <c r="F69" s="43"/>
      <c r="G69" s="43"/>
      <c r="H69" s="43"/>
      <c r="I69" s="43"/>
    </row>
    <row r="70" spans="6:9" x14ac:dyDescent="0.2">
      <c r="F70" s="43"/>
      <c r="G70" s="43"/>
      <c r="H70" s="43"/>
      <c r="I70" s="43"/>
    </row>
    <row r="71" spans="6:9" x14ac:dyDescent="0.2">
      <c r="F71" s="43"/>
      <c r="G71" s="43"/>
      <c r="H71" s="43"/>
      <c r="I71" s="43"/>
    </row>
    <row r="72" spans="6:9" x14ac:dyDescent="0.2">
      <c r="F72" s="43"/>
      <c r="G72" s="43"/>
      <c r="H72" s="43"/>
      <c r="I72" s="43"/>
    </row>
    <row r="73" spans="6:9" x14ac:dyDescent="0.2">
      <c r="F73" s="43"/>
      <c r="G73" s="43"/>
      <c r="H73" s="43"/>
      <c r="I73" s="43"/>
    </row>
    <row r="74" spans="6:9" x14ac:dyDescent="0.2">
      <c r="F74" s="43"/>
      <c r="G74" s="43"/>
      <c r="H74" s="43"/>
      <c r="I74" s="43"/>
    </row>
    <row r="75" spans="6:9" x14ac:dyDescent="0.2">
      <c r="F75" s="43"/>
      <c r="G75" s="43"/>
      <c r="H75" s="43"/>
      <c r="I75" s="43"/>
    </row>
    <row r="76" spans="6:9" x14ac:dyDescent="0.2">
      <c r="F76" s="43"/>
      <c r="G76" s="43"/>
      <c r="H76" s="43"/>
      <c r="I76" s="43"/>
    </row>
    <row r="77" spans="6:9" x14ac:dyDescent="0.2">
      <c r="F77" s="43"/>
      <c r="G77" s="43"/>
      <c r="H77" s="43"/>
      <c r="I77" s="43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zoomScale="90" zoomScaleNormal="100" zoomScaleSheetLayoutView="90" workbookViewId="0">
      <selection activeCell="B21" sqref="B21"/>
    </sheetView>
  </sheetViews>
  <sheetFormatPr defaultColWidth="9.140625" defaultRowHeight="15.75" x14ac:dyDescent="0.25"/>
  <cols>
    <col min="1" max="1" width="3.140625" style="91" customWidth="1"/>
    <col min="2" max="2" width="42" style="98" customWidth="1"/>
    <col min="3" max="3" width="22.140625" style="92" customWidth="1"/>
    <col min="4" max="4" width="26.42578125" style="92" customWidth="1"/>
    <col min="5" max="6" width="9.140625" style="92"/>
    <col min="7" max="7" width="56.5703125" style="92" customWidth="1"/>
    <col min="8" max="16384" width="9.140625" style="92"/>
  </cols>
  <sheetData>
    <row r="1" spans="1:6" ht="42" customHeight="1" x14ac:dyDescent="0.25">
      <c r="A1" s="391" t="s">
        <v>234</v>
      </c>
      <c r="B1" s="391"/>
      <c r="C1" s="391"/>
      <c r="D1" s="391"/>
    </row>
    <row r="2" spans="1:6" ht="20.25" customHeight="1" x14ac:dyDescent="0.25">
      <c r="B2" s="391" t="s">
        <v>301</v>
      </c>
      <c r="C2" s="391"/>
      <c r="D2" s="391"/>
    </row>
    <row r="4" spans="1:6" s="93" customFormat="1" ht="35.450000000000003" customHeight="1" x14ac:dyDescent="0.25">
      <c r="A4" s="328"/>
      <c r="B4" s="325" t="s">
        <v>88</v>
      </c>
      <c r="C4" s="326" t="s">
        <v>443</v>
      </c>
      <c r="D4" s="327" t="s">
        <v>430</v>
      </c>
    </row>
    <row r="5" spans="1:6" s="93" customFormat="1" ht="35.450000000000003" customHeight="1" x14ac:dyDescent="0.25">
      <c r="A5" s="343">
        <v>1</v>
      </c>
      <c r="B5" s="355" t="s">
        <v>235</v>
      </c>
      <c r="C5" s="339">
        <v>2756</v>
      </c>
      <c r="D5" s="339">
        <v>1958</v>
      </c>
    </row>
    <row r="6" spans="1:6" s="93" customFormat="1" ht="35.450000000000003" customHeight="1" x14ac:dyDescent="0.25">
      <c r="A6" s="343">
        <v>2</v>
      </c>
      <c r="B6" s="355" t="s">
        <v>236</v>
      </c>
      <c r="C6" s="339">
        <v>2408</v>
      </c>
      <c r="D6" s="339">
        <v>1795</v>
      </c>
    </row>
    <row r="7" spans="1:6" s="93" customFormat="1" ht="38.25" customHeight="1" x14ac:dyDescent="0.25">
      <c r="A7" s="343">
        <v>3</v>
      </c>
      <c r="B7" s="355" t="s">
        <v>237</v>
      </c>
      <c r="C7" s="339">
        <v>1265</v>
      </c>
      <c r="D7" s="339">
        <v>799</v>
      </c>
    </row>
    <row r="8" spans="1:6" s="93" customFormat="1" ht="35.450000000000003" customHeight="1" x14ac:dyDescent="0.25">
      <c r="A8" s="343">
        <v>4</v>
      </c>
      <c r="B8" s="355" t="s">
        <v>251</v>
      </c>
      <c r="C8" s="339">
        <v>688</v>
      </c>
      <c r="D8" s="339">
        <v>611</v>
      </c>
    </row>
    <row r="9" spans="1:6" s="93" customFormat="1" ht="35.450000000000003" customHeight="1" x14ac:dyDescent="0.25">
      <c r="A9" s="343">
        <v>5</v>
      </c>
      <c r="B9" s="355" t="s">
        <v>239</v>
      </c>
      <c r="C9" s="339">
        <v>608</v>
      </c>
      <c r="D9" s="339">
        <v>419</v>
      </c>
    </row>
    <row r="10" spans="1:6" s="93" customFormat="1" ht="35.450000000000003" customHeight="1" x14ac:dyDescent="0.25">
      <c r="A10" s="343">
        <v>6</v>
      </c>
      <c r="B10" s="355" t="s">
        <v>315</v>
      </c>
      <c r="C10" s="339">
        <v>594</v>
      </c>
      <c r="D10" s="339">
        <v>314</v>
      </c>
    </row>
    <row r="11" spans="1:6" s="93" customFormat="1" ht="35.450000000000003" customHeight="1" x14ac:dyDescent="0.25">
      <c r="A11" s="343">
        <v>7</v>
      </c>
      <c r="B11" s="355" t="s">
        <v>238</v>
      </c>
      <c r="C11" s="339">
        <v>588</v>
      </c>
      <c r="D11" s="339">
        <v>341</v>
      </c>
    </row>
    <row r="12" spans="1:6" s="93" customFormat="1" ht="35.450000000000003" customHeight="1" x14ac:dyDescent="0.25">
      <c r="A12" s="343">
        <v>8</v>
      </c>
      <c r="B12" s="355" t="s">
        <v>241</v>
      </c>
      <c r="C12" s="339">
        <v>577</v>
      </c>
      <c r="D12" s="339">
        <v>225</v>
      </c>
    </row>
    <row r="13" spans="1:6" s="93" customFormat="1" ht="35.450000000000003" customHeight="1" x14ac:dyDescent="0.25">
      <c r="A13" s="343">
        <v>9</v>
      </c>
      <c r="B13" s="355" t="s">
        <v>242</v>
      </c>
      <c r="C13" s="339">
        <v>551</v>
      </c>
      <c r="D13" s="339">
        <v>366</v>
      </c>
    </row>
    <row r="14" spans="1:6" s="93" customFormat="1" ht="35.450000000000003" customHeight="1" x14ac:dyDescent="0.25">
      <c r="A14" s="343">
        <v>10</v>
      </c>
      <c r="B14" s="355" t="s">
        <v>247</v>
      </c>
      <c r="C14" s="339">
        <v>447</v>
      </c>
      <c r="D14" s="339">
        <v>346</v>
      </c>
    </row>
    <row r="15" spans="1:6" ht="25.5" x14ac:dyDescent="0.25">
      <c r="A15" s="94">
        <v>11</v>
      </c>
      <c r="B15" s="355" t="s">
        <v>240</v>
      </c>
      <c r="C15" s="339">
        <v>335</v>
      </c>
      <c r="D15" s="339">
        <v>210</v>
      </c>
      <c r="F15" s="110"/>
    </row>
    <row r="16" spans="1:6" ht="39.75" customHeight="1" x14ac:dyDescent="0.25">
      <c r="A16" s="94">
        <v>12</v>
      </c>
      <c r="B16" s="355" t="s">
        <v>243</v>
      </c>
      <c r="C16" s="339">
        <v>317</v>
      </c>
      <c r="D16" s="339">
        <v>248</v>
      </c>
      <c r="F16" s="110"/>
    </row>
    <row r="17" spans="1:6" ht="25.5" customHeight="1" x14ac:dyDescent="0.25">
      <c r="A17" s="94">
        <v>13</v>
      </c>
      <c r="B17" s="355" t="s">
        <v>246</v>
      </c>
      <c r="C17" s="339">
        <v>301</v>
      </c>
      <c r="D17" s="339">
        <v>175</v>
      </c>
      <c r="F17" s="110"/>
    </row>
    <row r="18" spans="1:6" s="96" customFormat="1" ht="28.5" customHeight="1" x14ac:dyDescent="0.25">
      <c r="A18" s="94">
        <v>14</v>
      </c>
      <c r="B18" s="355" t="s">
        <v>244</v>
      </c>
      <c r="C18" s="339">
        <v>298</v>
      </c>
      <c r="D18" s="339">
        <v>191</v>
      </c>
      <c r="F18" s="110"/>
    </row>
    <row r="19" spans="1:6" s="96" customFormat="1" ht="27.75" customHeight="1" x14ac:dyDescent="0.25">
      <c r="A19" s="94">
        <v>15</v>
      </c>
      <c r="B19" s="355" t="s">
        <v>250</v>
      </c>
      <c r="C19" s="339">
        <v>293</v>
      </c>
      <c r="D19" s="339">
        <v>206</v>
      </c>
      <c r="F19" s="110"/>
    </row>
    <row r="20" spans="1:6" s="96" customFormat="1" ht="27" customHeight="1" x14ac:dyDescent="0.25">
      <c r="A20" s="94">
        <v>16</v>
      </c>
      <c r="B20" s="355" t="s">
        <v>407</v>
      </c>
      <c r="C20" s="339">
        <v>293</v>
      </c>
      <c r="D20" s="339">
        <v>212</v>
      </c>
      <c r="F20" s="110"/>
    </row>
    <row r="21" spans="1:6" s="96" customFormat="1" ht="30" customHeight="1" x14ac:dyDescent="0.25">
      <c r="A21" s="94">
        <v>17</v>
      </c>
      <c r="B21" s="355" t="s">
        <v>249</v>
      </c>
      <c r="C21" s="339">
        <v>236</v>
      </c>
      <c r="D21" s="339">
        <v>141</v>
      </c>
      <c r="F21" s="110"/>
    </row>
    <row r="22" spans="1:6" s="96" customFormat="1" ht="24" customHeight="1" x14ac:dyDescent="0.25">
      <c r="A22" s="94">
        <v>18</v>
      </c>
      <c r="B22" s="355" t="s">
        <v>252</v>
      </c>
      <c r="C22" s="339">
        <v>234</v>
      </c>
      <c r="D22" s="339">
        <v>149</v>
      </c>
      <c r="F22" s="110"/>
    </row>
    <row r="23" spans="1:6" s="96" customFormat="1" ht="26.45" customHeight="1" x14ac:dyDescent="0.25">
      <c r="A23" s="94">
        <v>19</v>
      </c>
      <c r="B23" s="355" t="s">
        <v>248</v>
      </c>
      <c r="C23" s="339">
        <v>215</v>
      </c>
      <c r="D23" s="339">
        <v>132</v>
      </c>
      <c r="F23" s="110"/>
    </row>
    <row r="24" spans="1:6" s="96" customFormat="1" ht="29.25" customHeight="1" x14ac:dyDescent="0.25">
      <c r="A24" s="94">
        <v>20</v>
      </c>
      <c r="B24" s="355" t="s">
        <v>253</v>
      </c>
      <c r="C24" s="339">
        <v>214</v>
      </c>
      <c r="D24" s="339">
        <v>100</v>
      </c>
      <c r="F24" s="110"/>
    </row>
    <row r="25" spans="1:6" s="96" customFormat="1" ht="51.75" customHeight="1" x14ac:dyDescent="0.25">
      <c r="B25" s="110"/>
    </row>
    <row r="26" spans="1:6" s="96" customFormat="1" ht="50.25" customHeight="1" x14ac:dyDescent="0.25">
      <c r="B26" s="110"/>
    </row>
    <row r="27" spans="1:6" s="96" customFormat="1" ht="26.45" customHeight="1" x14ac:dyDescent="0.25">
      <c r="B27" s="110"/>
    </row>
    <row r="28" spans="1:6" s="96" customFormat="1" x14ac:dyDescent="0.25">
      <c r="B28" s="110"/>
    </row>
    <row r="29" spans="1:6" s="96" customFormat="1" ht="18" customHeight="1" x14ac:dyDescent="0.25">
      <c r="B29" s="110"/>
    </row>
    <row r="30" spans="1:6" s="96" customFormat="1" x14ac:dyDescent="0.25">
      <c r="B30" s="110"/>
    </row>
    <row r="31" spans="1:6" s="96" customFormat="1" ht="29.25" customHeight="1" x14ac:dyDescent="0.25">
      <c r="B31" s="110"/>
    </row>
    <row r="32" spans="1:6" s="96" customFormat="1" ht="28.5" customHeight="1" x14ac:dyDescent="0.25">
      <c r="B32" s="110"/>
    </row>
    <row r="33" spans="1:2" s="96" customFormat="1" ht="18" customHeight="1" x14ac:dyDescent="0.25">
      <c r="B33" s="110"/>
    </row>
    <row r="34" spans="1:2" s="96" customFormat="1" ht="18" customHeight="1" x14ac:dyDescent="0.25">
      <c r="B34" s="110"/>
    </row>
    <row r="35" spans="1:2" s="96" customFormat="1" ht="18" customHeight="1" x14ac:dyDescent="0.25">
      <c r="A35" s="110"/>
    </row>
    <row r="36" spans="1:2" s="96" customFormat="1" ht="18" customHeight="1" x14ac:dyDescent="0.25">
      <c r="B36" s="110"/>
    </row>
    <row r="37" spans="1:2" s="96" customFormat="1" x14ac:dyDescent="0.25">
      <c r="B37" s="110"/>
    </row>
    <row r="38" spans="1:2" s="96" customFormat="1" ht="23.45" customHeight="1" x14ac:dyDescent="0.25">
      <c r="B38" s="110"/>
    </row>
    <row r="39" spans="1:2" s="96" customFormat="1" x14ac:dyDescent="0.25">
      <c r="B39" s="110"/>
    </row>
    <row r="40" spans="1:2" s="96" customFormat="1" ht="23.45" customHeight="1" x14ac:dyDescent="0.25">
      <c r="B40" s="110"/>
    </row>
    <row r="41" spans="1:2" s="96" customFormat="1" ht="23.45" customHeight="1" x14ac:dyDescent="0.25">
      <c r="B41" s="110"/>
    </row>
    <row r="42" spans="1:2" s="96" customFormat="1" x14ac:dyDescent="0.25">
      <c r="B42" s="110"/>
    </row>
    <row r="43" spans="1:2" s="96" customFormat="1" x14ac:dyDescent="0.25">
      <c r="B43" s="110"/>
    </row>
    <row r="44" spans="1:2" s="96" customFormat="1" ht="23.45" customHeight="1" x14ac:dyDescent="0.25">
      <c r="B44" s="110"/>
    </row>
    <row r="45" spans="1:2" s="96" customFormat="1" ht="23.45" customHeight="1" x14ac:dyDescent="0.25">
      <c r="B45" s="110"/>
    </row>
    <row r="46" spans="1:2" s="96" customFormat="1" ht="23.45" customHeight="1" x14ac:dyDescent="0.25">
      <c r="B46" s="110"/>
    </row>
    <row r="47" spans="1:2" s="96" customFormat="1" x14ac:dyDescent="0.25">
      <c r="B47" s="110"/>
    </row>
    <row r="48" spans="1:2" x14ac:dyDescent="0.25">
      <c r="A48" s="92"/>
      <c r="B48" s="110"/>
    </row>
    <row r="49" spans="1:6" ht="23.45" customHeight="1" x14ac:dyDescent="0.25">
      <c r="A49" s="92"/>
      <c r="B49" s="110"/>
    </row>
    <row r="50" spans="1:6" x14ac:dyDescent="0.25">
      <c r="A50" s="92"/>
      <c r="B50" s="110"/>
    </row>
    <row r="51" spans="1:6" x14ac:dyDescent="0.25">
      <c r="A51" s="92"/>
      <c r="B51" s="110"/>
    </row>
    <row r="52" spans="1:6" x14ac:dyDescent="0.25">
      <c r="A52" s="92"/>
      <c r="B52" s="110"/>
    </row>
    <row r="53" spans="1:6" x14ac:dyDescent="0.25">
      <c r="A53" s="92"/>
      <c r="B53" s="110"/>
    </row>
    <row r="54" spans="1:6" ht="23.45" customHeight="1" x14ac:dyDescent="0.25">
      <c r="A54" s="92"/>
      <c r="B54" s="110"/>
    </row>
    <row r="55" spans="1:6" x14ac:dyDescent="0.25">
      <c r="A55" s="92"/>
      <c r="B55" s="110"/>
    </row>
    <row r="56" spans="1:6" ht="23.45" customHeight="1" x14ac:dyDescent="0.25">
      <c r="A56" s="92"/>
      <c r="B56" s="110"/>
    </row>
    <row r="57" spans="1:6" ht="23.45" customHeight="1" x14ac:dyDescent="0.25">
      <c r="A57" s="92"/>
      <c r="B57" s="110"/>
    </row>
    <row r="58" spans="1:6" x14ac:dyDescent="0.25">
      <c r="A58" s="92"/>
      <c r="B58" s="110"/>
    </row>
    <row r="59" spans="1:6" ht="23.45" customHeight="1" x14ac:dyDescent="0.25">
      <c r="A59" s="92"/>
      <c r="B59" s="110"/>
    </row>
    <row r="60" spans="1:6" x14ac:dyDescent="0.25">
      <c r="A60" s="92"/>
      <c r="B60" s="110"/>
    </row>
    <row r="61" spans="1:6" x14ac:dyDescent="0.25">
      <c r="A61" s="92"/>
      <c r="B61" s="110"/>
    </row>
    <row r="62" spans="1:6" x14ac:dyDescent="0.25">
      <c r="F62" s="110"/>
    </row>
    <row r="63" spans="1:6" x14ac:dyDescent="0.25">
      <c r="F63" s="110"/>
    </row>
    <row r="64" spans="1:6" x14ac:dyDescent="0.25">
      <c r="F64" s="110"/>
    </row>
    <row r="65" spans="6:6" x14ac:dyDescent="0.25">
      <c r="F65" s="110"/>
    </row>
    <row r="66" spans="6:6" x14ac:dyDescent="0.25">
      <c r="F66" s="11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view="pageBreakPreview" zoomScale="90" zoomScaleNormal="100" zoomScaleSheetLayoutView="90" workbookViewId="0">
      <selection activeCell="C22" sqref="C22"/>
    </sheetView>
  </sheetViews>
  <sheetFormatPr defaultColWidth="9.140625" defaultRowHeight="15.75" x14ac:dyDescent="0.25"/>
  <cols>
    <col min="1" max="1" width="3.140625" style="91" customWidth="1"/>
    <col min="2" max="2" width="44.28515625" style="98" customWidth="1"/>
    <col min="3" max="3" width="22.140625" style="92" customWidth="1"/>
    <col min="4" max="4" width="26.42578125" style="92" customWidth="1"/>
    <col min="5" max="6" width="9.140625" style="92"/>
    <col min="7" max="7" width="56.5703125" style="92" customWidth="1"/>
    <col min="8" max="16384" width="9.140625" style="92"/>
  </cols>
  <sheetData>
    <row r="1" spans="1:6" ht="57.6" customHeight="1" x14ac:dyDescent="0.25">
      <c r="A1" s="391" t="s">
        <v>266</v>
      </c>
      <c r="B1" s="391"/>
      <c r="C1" s="391"/>
      <c r="D1" s="391"/>
    </row>
    <row r="2" spans="1:6" ht="20.25" customHeight="1" x14ac:dyDescent="0.25">
      <c r="B2" s="391" t="s">
        <v>301</v>
      </c>
      <c r="C2" s="391"/>
      <c r="D2" s="391"/>
    </row>
    <row r="4" spans="1:6" s="93" customFormat="1" ht="35.450000000000003" customHeight="1" x14ac:dyDescent="0.25">
      <c r="A4" s="328"/>
      <c r="B4" s="325" t="s">
        <v>88</v>
      </c>
      <c r="C4" s="326" t="s">
        <v>443</v>
      </c>
      <c r="D4" s="327" t="s">
        <v>444</v>
      </c>
    </row>
    <row r="5" spans="1:6" s="93" customFormat="1" ht="35.450000000000003" customHeight="1" x14ac:dyDescent="0.25">
      <c r="A5" s="343">
        <v>1</v>
      </c>
      <c r="B5" s="355" t="s">
        <v>236</v>
      </c>
      <c r="C5" s="339">
        <v>1858</v>
      </c>
      <c r="D5" s="339">
        <v>1392</v>
      </c>
    </row>
    <row r="6" spans="1:6" s="93" customFormat="1" ht="38.25" customHeight="1" x14ac:dyDescent="0.25">
      <c r="A6" s="343">
        <v>2</v>
      </c>
      <c r="B6" s="355" t="s">
        <v>237</v>
      </c>
      <c r="C6" s="339">
        <v>1028</v>
      </c>
      <c r="D6" s="339">
        <v>658</v>
      </c>
    </row>
    <row r="7" spans="1:6" s="93" customFormat="1" ht="35.450000000000003" customHeight="1" x14ac:dyDescent="0.25">
      <c r="A7" s="343">
        <v>3</v>
      </c>
      <c r="B7" s="355" t="s">
        <v>235</v>
      </c>
      <c r="C7" s="339">
        <v>775</v>
      </c>
      <c r="D7" s="339">
        <v>609</v>
      </c>
    </row>
    <row r="8" spans="1:6" s="93" customFormat="1" ht="35.450000000000003" customHeight="1" x14ac:dyDescent="0.25">
      <c r="A8" s="343">
        <v>4</v>
      </c>
      <c r="B8" s="355" t="s">
        <v>238</v>
      </c>
      <c r="C8" s="339">
        <v>521</v>
      </c>
      <c r="D8" s="339">
        <v>305</v>
      </c>
    </row>
    <row r="9" spans="1:6" s="93" customFormat="1" ht="35.450000000000003" customHeight="1" x14ac:dyDescent="0.25">
      <c r="A9" s="343">
        <v>5</v>
      </c>
      <c r="B9" s="355" t="s">
        <v>241</v>
      </c>
      <c r="C9" s="339">
        <v>446</v>
      </c>
      <c r="D9" s="339">
        <v>187</v>
      </c>
    </row>
    <row r="10" spans="1:6" s="93" customFormat="1" ht="35.450000000000003" customHeight="1" x14ac:dyDescent="0.25">
      <c r="A10" s="343">
        <v>6</v>
      </c>
      <c r="B10" s="355" t="s">
        <v>242</v>
      </c>
      <c r="C10" s="339">
        <v>429</v>
      </c>
      <c r="D10" s="339">
        <v>295</v>
      </c>
    </row>
    <row r="11" spans="1:6" s="93" customFormat="1" ht="35.450000000000003" customHeight="1" x14ac:dyDescent="0.25">
      <c r="A11" s="343">
        <v>7</v>
      </c>
      <c r="B11" s="355" t="s">
        <v>247</v>
      </c>
      <c r="C11" s="339">
        <v>416</v>
      </c>
      <c r="D11" s="339">
        <v>328</v>
      </c>
    </row>
    <row r="12" spans="1:6" s="93" customFormat="1" ht="35.450000000000003" customHeight="1" x14ac:dyDescent="0.25">
      <c r="A12" s="343">
        <v>8</v>
      </c>
      <c r="B12" s="355" t="s">
        <v>315</v>
      </c>
      <c r="C12" s="339">
        <v>327</v>
      </c>
      <c r="D12" s="339">
        <v>168</v>
      </c>
    </row>
    <row r="13" spans="1:6" s="93" customFormat="1" ht="35.450000000000003" customHeight="1" x14ac:dyDescent="0.25">
      <c r="A13" s="343">
        <v>9</v>
      </c>
      <c r="B13" s="355" t="s">
        <v>251</v>
      </c>
      <c r="C13" s="339">
        <v>312</v>
      </c>
      <c r="D13" s="339">
        <v>278</v>
      </c>
    </row>
    <row r="14" spans="1:6" s="93" customFormat="1" ht="35.450000000000003" customHeight="1" x14ac:dyDescent="0.25">
      <c r="A14" s="343">
        <v>10</v>
      </c>
      <c r="B14" s="355" t="s">
        <v>243</v>
      </c>
      <c r="C14" s="339">
        <v>288</v>
      </c>
      <c r="D14" s="339">
        <v>226</v>
      </c>
    </row>
    <row r="15" spans="1:6" ht="36.75" customHeight="1" x14ac:dyDescent="0.25">
      <c r="A15" s="94">
        <v>11</v>
      </c>
      <c r="B15" s="355" t="s">
        <v>240</v>
      </c>
      <c r="C15" s="339">
        <v>266</v>
      </c>
      <c r="D15" s="339">
        <v>165</v>
      </c>
      <c r="F15" s="110"/>
    </row>
    <row r="16" spans="1:6" ht="48" customHeight="1" x14ac:dyDescent="0.25">
      <c r="A16" s="94">
        <v>12</v>
      </c>
      <c r="B16" s="355" t="s">
        <v>253</v>
      </c>
      <c r="C16" s="339">
        <v>166</v>
      </c>
      <c r="D16" s="339">
        <v>80</v>
      </c>
      <c r="F16" s="110"/>
    </row>
    <row r="17" spans="1:6" ht="67.7" customHeight="1" x14ac:dyDescent="0.25">
      <c r="A17" s="94">
        <v>13</v>
      </c>
      <c r="B17" s="355" t="s">
        <v>250</v>
      </c>
      <c r="C17" s="339">
        <v>163</v>
      </c>
      <c r="D17" s="339">
        <v>119</v>
      </c>
      <c r="F17" s="110"/>
    </row>
    <row r="18" spans="1:6" s="96" customFormat="1" ht="31.7" customHeight="1" x14ac:dyDescent="0.25">
      <c r="A18" s="94">
        <v>14</v>
      </c>
      <c r="B18" s="355" t="s">
        <v>246</v>
      </c>
      <c r="C18" s="339">
        <v>159</v>
      </c>
      <c r="D18" s="339">
        <v>83</v>
      </c>
      <c r="F18" s="110"/>
    </row>
    <row r="19" spans="1:6" s="96" customFormat="1" ht="51" customHeight="1" x14ac:dyDescent="0.25">
      <c r="A19" s="94">
        <v>15</v>
      </c>
      <c r="B19" s="355" t="s">
        <v>391</v>
      </c>
      <c r="C19" s="339">
        <v>155</v>
      </c>
      <c r="D19" s="339">
        <v>57</v>
      </c>
      <c r="F19" s="110"/>
    </row>
    <row r="20" spans="1:6" s="96" customFormat="1" ht="31.7" customHeight="1" x14ac:dyDescent="0.25">
      <c r="A20" s="94">
        <v>16</v>
      </c>
      <c r="B20" s="355" t="s">
        <v>249</v>
      </c>
      <c r="C20" s="339">
        <v>138</v>
      </c>
      <c r="D20" s="339">
        <v>83</v>
      </c>
      <c r="F20" s="110"/>
    </row>
    <row r="21" spans="1:6" s="96" customFormat="1" ht="32.25" customHeight="1" x14ac:dyDescent="0.25">
      <c r="A21" s="94">
        <v>17</v>
      </c>
      <c r="B21" s="355" t="s">
        <v>390</v>
      </c>
      <c r="C21" s="339">
        <v>136</v>
      </c>
      <c r="D21" s="339">
        <v>79</v>
      </c>
      <c r="F21" s="110"/>
    </row>
    <row r="22" spans="1:6" s="96" customFormat="1" ht="43.5" customHeight="1" x14ac:dyDescent="0.25">
      <c r="A22" s="94">
        <v>18</v>
      </c>
      <c r="B22" s="355" t="s">
        <v>239</v>
      </c>
      <c r="C22" s="339">
        <v>131</v>
      </c>
      <c r="D22" s="339">
        <v>96</v>
      </c>
      <c r="F22" s="110"/>
    </row>
    <row r="23" spans="1:6" s="96" customFormat="1" ht="26.45" customHeight="1" x14ac:dyDescent="0.25">
      <c r="A23" s="94">
        <v>19</v>
      </c>
      <c r="B23" s="355" t="s">
        <v>456</v>
      </c>
      <c r="C23" s="339">
        <v>124</v>
      </c>
      <c r="D23" s="339">
        <v>90</v>
      </c>
      <c r="F23" s="110"/>
    </row>
    <row r="24" spans="1:6" s="96" customFormat="1" ht="39.75" customHeight="1" x14ac:dyDescent="0.25">
      <c r="A24" s="94">
        <v>20</v>
      </c>
      <c r="B24" s="355" t="s">
        <v>457</v>
      </c>
      <c r="C24" s="339">
        <v>124</v>
      </c>
      <c r="D24" s="339">
        <v>94</v>
      </c>
      <c r="F24" s="110"/>
    </row>
    <row r="25" spans="1:6" s="96" customFormat="1" x14ac:dyDescent="0.25">
      <c r="B25" s="110"/>
    </row>
    <row r="26" spans="1:6" s="96" customFormat="1" x14ac:dyDescent="0.25">
      <c r="B26" s="110"/>
    </row>
    <row r="27" spans="1:6" s="96" customFormat="1" ht="37.5" customHeight="1" x14ac:dyDescent="0.25">
      <c r="B27" s="110"/>
    </row>
    <row r="28" spans="1:6" s="96" customFormat="1" ht="18" customHeight="1" x14ac:dyDescent="0.25">
      <c r="B28" s="110"/>
    </row>
    <row r="29" spans="1:6" s="96" customFormat="1" ht="18" customHeight="1" x14ac:dyDescent="0.25">
      <c r="B29" s="110"/>
    </row>
    <row r="30" spans="1:6" s="96" customFormat="1" x14ac:dyDescent="0.25">
      <c r="B30" s="110"/>
    </row>
    <row r="31" spans="1:6" s="96" customFormat="1" x14ac:dyDescent="0.25">
      <c r="B31" s="110"/>
    </row>
    <row r="32" spans="1:6" s="96" customFormat="1" x14ac:dyDescent="0.25">
      <c r="B32" s="110"/>
    </row>
    <row r="33" spans="1:2" s="96" customFormat="1" x14ac:dyDescent="0.25">
      <c r="B33" s="110"/>
    </row>
    <row r="34" spans="1:2" s="96" customFormat="1" x14ac:dyDescent="0.25">
      <c r="B34" s="110"/>
    </row>
    <row r="35" spans="1:2" s="96" customFormat="1" x14ac:dyDescent="0.25"/>
    <row r="36" spans="1:2" s="96" customFormat="1" x14ac:dyDescent="0.25"/>
    <row r="37" spans="1:2" s="96" customFormat="1" x14ac:dyDescent="0.25"/>
    <row r="38" spans="1:2" s="96" customFormat="1" ht="21" customHeight="1" x14ac:dyDescent="0.25"/>
    <row r="39" spans="1:2" s="96" customFormat="1" ht="40.700000000000003" customHeight="1" x14ac:dyDescent="0.25"/>
    <row r="40" spans="1:2" s="96" customFormat="1" ht="21" customHeight="1" x14ac:dyDescent="0.25"/>
    <row r="41" spans="1:2" s="96" customFormat="1" x14ac:dyDescent="0.25"/>
    <row r="42" spans="1:2" s="96" customFormat="1" x14ac:dyDescent="0.25"/>
    <row r="43" spans="1:2" s="96" customFormat="1" x14ac:dyDescent="0.25"/>
    <row r="44" spans="1:2" s="96" customFormat="1" x14ac:dyDescent="0.25"/>
    <row r="45" spans="1:2" s="96" customFormat="1" x14ac:dyDescent="0.25"/>
    <row r="46" spans="1:2" s="96" customFormat="1" x14ac:dyDescent="0.25"/>
    <row r="47" spans="1:2" s="96" customFormat="1" x14ac:dyDescent="0.25"/>
    <row r="48" spans="1:2" x14ac:dyDescent="0.25">
      <c r="A48" s="92"/>
      <c r="B48" s="92"/>
    </row>
    <row r="49" spans="1:2" x14ac:dyDescent="0.25">
      <c r="A49" s="92"/>
      <c r="B49" s="92"/>
    </row>
    <row r="50" spans="1:2" ht="46.5" customHeight="1" x14ac:dyDescent="0.25">
      <c r="A50" s="92"/>
      <c r="B50" s="92"/>
    </row>
    <row r="51" spans="1:2" x14ac:dyDescent="0.25">
      <c r="A51" s="92"/>
      <c r="B51" s="92"/>
    </row>
    <row r="52" spans="1:2" x14ac:dyDescent="0.25">
      <c r="A52" s="92"/>
      <c r="B52" s="92"/>
    </row>
    <row r="53" spans="1:2" x14ac:dyDescent="0.25">
      <c r="A53" s="92"/>
      <c r="B53" s="92"/>
    </row>
    <row r="54" spans="1:2" x14ac:dyDescent="0.25">
      <c r="A54" s="92"/>
      <c r="B54" s="92"/>
    </row>
    <row r="55" spans="1:2" x14ac:dyDescent="0.25">
      <c r="A55" s="92"/>
      <c r="B55" s="92"/>
    </row>
    <row r="56" spans="1:2" x14ac:dyDescent="0.25">
      <c r="A56" s="92"/>
      <c r="B56" s="92"/>
    </row>
    <row r="57" spans="1:2" x14ac:dyDescent="0.25">
      <c r="A57" s="92"/>
      <c r="B57" s="92"/>
    </row>
    <row r="58" spans="1:2" x14ac:dyDescent="0.25">
      <c r="A58" s="92"/>
      <c r="B58" s="92"/>
    </row>
    <row r="59" spans="1:2" x14ac:dyDescent="0.25">
      <c r="A59" s="92"/>
      <c r="B59" s="92"/>
    </row>
    <row r="60" spans="1:2" x14ac:dyDescent="0.25">
      <c r="A60" s="92"/>
      <c r="B60" s="92"/>
    </row>
    <row r="61" spans="1:2" x14ac:dyDescent="0.25">
      <c r="A61" s="92"/>
      <c r="B61" s="92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view="pageBreakPreview" zoomScale="90" zoomScaleNormal="100" zoomScaleSheetLayoutView="90" workbookViewId="0">
      <selection activeCell="C9" sqref="C9"/>
    </sheetView>
  </sheetViews>
  <sheetFormatPr defaultColWidth="9.140625" defaultRowHeight="15.75" x14ac:dyDescent="0.25"/>
  <cols>
    <col min="1" max="1" width="3.140625" style="91" customWidth="1"/>
    <col min="2" max="2" width="44.28515625" style="98" customWidth="1"/>
    <col min="3" max="3" width="22.140625" style="92" customWidth="1"/>
    <col min="4" max="4" width="26.42578125" style="92" customWidth="1"/>
    <col min="5" max="6" width="9.140625" style="92"/>
    <col min="7" max="7" width="56.5703125" style="92" customWidth="1"/>
    <col min="8" max="16384" width="9.140625" style="92"/>
  </cols>
  <sheetData>
    <row r="1" spans="1:6" ht="63.6" customHeight="1" x14ac:dyDescent="0.25">
      <c r="A1" s="391" t="s">
        <v>267</v>
      </c>
      <c r="B1" s="391"/>
      <c r="C1" s="391"/>
      <c r="D1" s="391"/>
    </row>
    <row r="2" spans="1:6" ht="20.25" customHeight="1" x14ac:dyDescent="0.25">
      <c r="B2" s="391" t="s">
        <v>301</v>
      </c>
      <c r="C2" s="391"/>
      <c r="D2" s="391"/>
    </row>
    <row r="3" spans="1:6" ht="9.75" customHeight="1" x14ac:dyDescent="0.25"/>
    <row r="4" spans="1:6" s="93" customFormat="1" ht="35.450000000000003" customHeight="1" x14ac:dyDescent="0.25">
      <c r="A4" s="328"/>
      <c r="B4" s="325" t="s">
        <v>88</v>
      </c>
      <c r="C4" s="326" t="s">
        <v>443</v>
      </c>
      <c r="D4" s="327" t="s">
        <v>455</v>
      </c>
    </row>
    <row r="5" spans="1:6" s="93" customFormat="1" ht="35.450000000000003" customHeight="1" x14ac:dyDescent="0.25">
      <c r="A5" s="343">
        <v>1</v>
      </c>
      <c r="B5" s="356" t="s">
        <v>235</v>
      </c>
      <c r="C5" s="103">
        <v>1981</v>
      </c>
      <c r="D5" s="357">
        <v>1349</v>
      </c>
    </row>
    <row r="6" spans="1:6" s="93" customFormat="1" ht="35.450000000000003" customHeight="1" x14ac:dyDescent="0.25">
      <c r="A6" s="343">
        <v>2</v>
      </c>
      <c r="B6" s="356" t="s">
        <v>236</v>
      </c>
      <c r="C6" s="103">
        <v>550</v>
      </c>
      <c r="D6" s="357">
        <v>403</v>
      </c>
    </row>
    <row r="7" spans="1:6" s="93" customFormat="1" ht="35.450000000000003" customHeight="1" x14ac:dyDescent="0.25">
      <c r="A7" s="343">
        <v>3</v>
      </c>
      <c r="B7" s="356" t="s">
        <v>239</v>
      </c>
      <c r="C7" s="103">
        <v>477</v>
      </c>
      <c r="D7" s="357">
        <v>323</v>
      </c>
    </row>
    <row r="8" spans="1:6" s="93" customFormat="1" ht="35.450000000000003" customHeight="1" x14ac:dyDescent="0.25">
      <c r="A8" s="343">
        <v>4</v>
      </c>
      <c r="B8" s="356" t="s">
        <v>251</v>
      </c>
      <c r="C8" s="103">
        <v>376</v>
      </c>
      <c r="D8" s="357">
        <v>333</v>
      </c>
    </row>
    <row r="9" spans="1:6" s="93" customFormat="1" ht="35.450000000000003" customHeight="1" x14ac:dyDescent="0.25">
      <c r="A9" s="343">
        <v>5</v>
      </c>
      <c r="B9" s="356" t="s">
        <v>315</v>
      </c>
      <c r="C9" s="103">
        <v>267</v>
      </c>
      <c r="D9" s="357">
        <v>146</v>
      </c>
    </row>
    <row r="10" spans="1:6" s="93" customFormat="1" ht="44.25" customHeight="1" x14ac:dyDescent="0.25">
      <c r="A10" s="343">
        <v>6</v>
      </c>
      <c r="B10" s="356" t="s">
        <v>237</v>
      </c>
      <c r="C10" s="103">
        <v>237</v>
      </c>
      <c r="D10" s="357">
        <v>141</v>
      </c>
    </row>
    <row r="11" spans="1:6" s="93" customFormat="1" ht="35.450000000000003" customHeight="1" x14ac:dyDescent="0.25">
      <c r="A11" s="343">
        <v>7</v>
      </c>
      <c r="B11" s="356" t="s">
        <v>407</v>
      </c>
      <c r="C11" s="103">
        <v>237</v>
      </c>
      <c r="D11" s="357">
        <v>170</v>
      </c>
    </row>
    <row r="12" spans="1:6" s="93" customFormat="1" ht="35.450000000000003" customHeight="1" x14ac:dyDescent="0.25">
      <c r="A12" s="343">
        <v>8</v>
      </c>
      <c r="B12" s="356" t="s">
        <v>244</v>
      </c>
      <c r="C12" s="103">
        <v>201</v>
      </c>
      <c r="D12" s="357">
        <v>131</v>
      </c>
    </row>
    <row r="13" spans="1:6" s="93" customFormat="1" ht="35.450000000000003" customHeight="1" x14ac:dyDescent="0.25">
      <c r="A13" s="343">
        <v>9</v>
      </c>
      <c r="B13" s="356" t="s">
        <v>246</v>
      </c>
      <c r="C13" s="103">
        <v>142</v>
      </c>
      <c r="D13" s="357">
        <v>92</v>
      </c>
    </row>
    <row r="14" spans="1:6" s="93" customFormat="1" ht="35.450000000000003" customHeight="1" x14ac:dyDescent="0.25">
      <c r="A14" s="343">
        <v>10</v>
      </c>
      <c r="B14" s="356" t="s">
        <v>248</v>
      </c>
      <c r="C14" s="103">
        <v>142</v>
      </c>
      <c r="D14" s="357">
        <v>89</v>
      </c>
    </row>
    <row r="15" spans="1:6" ht="37.5" customHeight="1" x14ac:dyDescent="0.25">
      <c r="A15" s="94">
        <v>11</v>
      </c>
      <c r="B15" s="356" t="s">
        <v>252</v>
      </c>
      <c r="C15" s="104">
        <v>140</v>
      </c>
      <c r="D15" s="104">
        <v>85</v>
      </c>
      <c r="F15" s="110"/>
    </row>
    <row r="16" spans="1:6" ht="24.75" customHeight="1" x14ac:dyDescent="0.25">
      <c r="A16" s="94">
        <v>12</v>
      </c>
      <c r="B16" s="356" t="s">
        <v>241</v>
      </c>
      <c r="C16" s="104">
        <v>131</v>
      </c>
      <c r="D16" s="104">
        <v>38</v>
      </c>
      <c r="F16" s="110"/>
    </row>
    <row r="17" spans="1:6" ht="29.25" customHeight="1" x14ac:dyDescent="0.25">
      <c r="A17" s="94">
        <v>13</v>
      </c>
      <c r="B17" s="356" t="s">
        <v>250</v>
      </c>
      <c r="C17" s="104">
        <v>130</v>
      </c>
      <c r="D17" s="104">
        <v>87</v>
      </c>
      <c r="F17" s="110"/>
    </row>
    <row r="18" spans="1:6" s="96" customFormat="1" ht="23.25" customHeight="1" x14ac:dyDescent="0.25">
      <c r="A18" s="94">
        <v>14</v>
      </c>
      <c r="B18" s="356" t="s">
        <v>242</v>
      </c>
      <c r="C18" s="104">
        <v>122</v>
      </c>
      <c r="D18" s="104">
        <v>71</v>
      </c>
      <c r="F18" s="110"/>
    </row>
    <row r="19" spans="1:6" s="96" customFormat="1" ht="34.5" customHeight="1" x14ac:dyDescent="0.25">
      <c r="A19" s="94">
        <v>15</v>
      </c>
      <c r="B19" s="356" t="s">
        <v>408</v>
      </c>
      <c r="C19" s="104">
        <v>109</v>
      </c>
      <c r="D19" s="104">
        <v>54</v>
      </c>
      <c r="F19" s="110"/>
    </row>
    <row r="20" spans="1:6" s="96" customFormat="1" x14ac:dyDescent="0.25">
      <c r="A20" s="94">
        <v>16</v>
      </c>
      <c r="B20" s="356" t="s">
        <v>392</v>
      </c>
      <c r="C20" s="104">
        <v>102</v>
      </c>
      <c r="D20" s="104">
        <v>49</v>
      </c>
      <c r="F20" s="110"/>
    </row>
    <row r="21" spans="1:6" s="96" customFormat="1" ht="30.75" customHeight="1" x14ac:dyDescent="0.25">
      <c r="A21" s="94">
        <v>17</v>
      </c>
      <c r="B21" s="356" t="s">
        <v>249</v>
      </c>
      <c r="C21" s="104">
        <v>98</v>
      </c>
      <c r="D21" s="104">
        <v>58</v>
      </c>
      <c r="F21" s="110"/>
    </row>
    <row r="22" spans="1:6" s="96" customFormat="1" ht="23.25" customHeight="1" x14ac:dyDescent="0.25">
      <c r="A22" s="94">
        <v>18</v>
      </c>
      <c r="B22" s="356" t="s">
        <v>245</v>
      </c>
      <c r="C22" s="104">
        <v>97</v>
      </c>
      <c r="D22" s="104">
        <v>54</v>
      </c>
      <c r="F22" s="110"/>
    </row>
    <row r="23" spans="1:6" s="96" customFormat="1" ht="26.45" customHeight="1" x14ac:dyDescent="0.25">
      <c r="A23" s="94">
        <v>19</v>
      </c>
      <c r="B23" s="356" t="s">
        <v>258</v>
      </c>
      <c r="C23" s="104">
        <v>90</v>
      </c>
      <c r="D23" s="104">
        <v>57</v>
      </c>
      <c r="F23" s="110"/>
    </row>
    <row r="24" spans="1:6" s="96" customFormat="1" ht="29.25" customHeight="1" x14ac:dyDescent="0.25">
      <c r="A24" s="94">
        <v>20</v>
      </c>
      <c r="B24" s="356" t="s">
        <v>458</v>
      </c>
      <c r="C24" s="104">
        <v>75</v>
      </c>
      <c r="D24" s="104">
        <v>51</v>
      </c>
      <c r="F24" s="110"/>
    </row>
    <row r="25" spans="1:6" s="96" customFormat="1" x14ac:dyDescent="0.25">
      <c r="B25" s="110"/>
    </row>
    <row r="26" spans="1:6" s="96" customFormat="1" x14ac:dyDescent="0.25">
      <c r="B26" s="110"/>
    </row>
    <row r="27" spans="1:6" s="96" customFormat="1" ht="28.5" customHeight="1" x14ac:dyDescent="0.25">
      <c r="B27" s="110"/>
    </row>
    <row r="28" spans="1:6" s="96" customFormat="1" ht="28.5" customHeight="1" x14ac:dyDescent="0.25">
      <c r="B28" s="110"/>
    </row>
    <row r="29" spans="1:6" s="96" customFormat="1" ht="36" customHeight="1" x14ac:dyDescent="0.25">
      <c r="B29" s="110"/>
    </row>
    <row r="30" spans="1:6" s="96" customFormat="1" ht="39" customHeight="1" x14ac:dyDescent="0.25">
      <c r="B30" s="110"/>
    </row>
    <row r="31" spans="1:6" s="96" customFormat="1" ht="46.5" customHeight="1" x14ac:dyDescent="0.25">
      <c r="B31" s="110"/>
    </row>
    <row r="32" spans="1:6" s="96" customFormat="1" ht="41.25" customHeight="1" x14ac:dyDescent="0.25">
      <c r="B32" s="110"/>
    </row>
    <row r="33" spans="1:2" s="96" customFormat="1" ht="33" customHeight="1" x14ac:dyDescent="0.25">
      <c r="B33" s="110"/>
    </row>
    <row r="34" spans="1:2" s="96" customFormat="1" ht="20.25" customHeight="1" x14ac:dyDescent="0.25">
      <c r="B34" s="110"/>
    </row>
    <row r="35" spans="1:2" s="96" customFormat="1" x14ac:dyDescent="0.25">
      <c r="B35" s="110"/>
    </row>
    <row r="36" spans="1:2" s="96" customFormat="1" ht="19.5" customHeight="1" x14ac:dyDescent="0.25">
      <c r="B36" s="110"/>
    </row>
    <row r="37" spans="1:2" s="96" customFormat="1" x14ac:dyDescent="0.25">
      <c r="B37" s="110"/>
    </row>
    <row r="38" spans="1:2" s="96" customFormat="1" x14ac:dyDescent="0.25">
      <c r="B38" s="110"/>
    </row>
    <row r="39" spans="1:2" s="96" customFormat="1" ht="38.25" customHeight="1" x14ac:dyDescent="0.25">
      <c r="B39" s="110"/>
    </row>
    <row r="40" spans="1:2" s="96" customFormat="1" x14ac:dyDescent="0.25">
      <c r="B40" s="110"/>
    </row>
    <row r="41" spans="1:2" s="96" customFormat="1" x14ac:dyDescent="0.25">
      <c r="B41" s="110"/>
    </row>
    <row r="42" spans="1:2" s="96" customFormat="1" x14ac:dyDescent="0.25">
      <c r="B42" s="110"/>
    </row>
    <row r="43" spans="1:2" s="96" customFormat="1" x14ac:dyDescent="0.25">
      <c r="B43" s="110"/>
    </row>
    <row r="44" spans="1:2" s="96" customFormat="1" x14ac:dyDescent="0.25">
      <c r="B44" s="110"/>
    </row>
    <row r="45" spans="1:2" s="96" customFormat="1" x14ac:dyDescent="0.25">
      <c r="B45" s="110"/>
    </row>
    <row r="46" spans="1:2" s="96" customFormat="1" x14ac:dyDescent="0.25">
      <c r="B46" s="110"/>
    </row>
    <row r="47" spans="1:2" s="96" customFormat="1" x14ac:dyDescent="0.25">
      <c r="B47" s="110"/>
    </row>
    <row r="48" spans="1:2" x14ac:dyDescent="0.25">
      <c r="A48" s="92"/>
      <c r="B48" s="110"/>
    </row>
    <row r="49" spans="1:2" x14ac:dyDescent="0.25">
      <c r="A49" s="92"/>
      <c r="B49" s="110"/>
    </row>
    <row r="50" spans="1:2" x14ac:dyDescent="0.25">
      <c r="A50" s="92"/>
      <c r="B50" s="110"/>
    </row>
    <row r="51" spans="1:2" x14ac:dyDescent="0.25">
      <c r="A51" s="92"/>
      <c r="B51" s="110"/>
    </row>
    <row r="52" spans="1:2" x14ac:dyDescent="0.25">
      <c r="A52" s="92"/>
      <c r="B52" s="110"/>
    </row>
    <row r="53" spans="1:2" x14ac:dyDescent="0.25">
      <c r="A53" s="92"/>
      <c r="B53" s="110"/>
    </row>
    <row r="54" spans="1:2" ht="33.75" customHeight="1" x14ac:dyDescent="0.25">
      <c r="A54" s="92"/>
      <c r="B54" s="110"/>
    </row>
    <row r="55" spans="1:2" x14ac:dyDescent="0.25">
      <c r="A55" s="92"/>
      <c r="B55" s="110"/>
    </row>
    <row r="56" spans="1:2" x14ac:dyDescent="0.25">
      <c r="A56" s="92"/>
      <c r="B56" s="110"/>
    </row>
    <row r="57" spans="1:2" x14ac:dyDescent="0.25">
      <c r="A57" s="92"/>
      <c r="B57" s="110"/>
    </row>
    <row r="58" spans="1:2" x14ac:dyDescent="0.25">
      <c r="A58" s="92"/>
      <c r="B58" s="110"/>
    </row>
    <row r="59" spans="1:2" x14ac:dyDescent="0.25">
      <c r="A59" s="92"/>
      <c r="B59" s="110"/>
    </row>
    <row r="60" spans="1:2" x14ac:dyDescent="0.25">
      <c r="A60" s="92"/>
      <c r="B60" s="110"/>
    </row>
    <row r="61" spans="1:2" x14ac:dyDescent="0.25">
      <c r="A61" s="92"/>
      <c r="B61" s="11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="80" zoomScaleNormal="75" zoomScaleSheetLayoutView="80" workbookViewId="0">
      <selection activeCell="F5" sqref="F5"/>
    </sheetView>
  </sheetViews>
  <sheetFormatPr defaultColWidth="8.85546875" defaultRowHeight="12.75" x14ac:dyDescent="0.2"/>
  <cols>
    <col min="1" max="1" width="51.5703125" style="43" customWidth="1"/>
    <col min="2" max="2" width="14.42578125" style="43" customWidth="1"/>
    <col min="3" max="3" width="15.5703125" style="43" customWidth="1"/>
    <col min="4" max="4" width="13.7109375" style="43" customWidth="1"/>
    <col min="5" max="5" width="15.140625" style="43" customWidth="1"/>
    <col min="6" max="6" width="15" style="43" customWidth="1"/>
    <col min="7" max="7" width="15.7109375" style="43" customWidth="1"/>
    <col min="8" max="256" width="8.85546875" style="43"/>
    <col min="257" max="257" width="51.5703125" style="43" customWidth="1"/>
    <col min="258" max="258" width="14.42578125" style="43" customWidth="1"/>
    <col min="259" max="259" width="15.5703125" style="43" customWidth="1"/>
    <col min="260" max="260" width="13.7109375" style="43" customWidth="1"/>
    <col min="261" max="261" width="15.140625" style="43" customWidth="1"/>
    <col min="262" max="262" width="15" style="43" customWidth="1"/>
    <col min="263" max="263" width="15.7109375" style="43" customWidth="1"/>
    <col min="264" max="512" width="8.85546875" style="43"/>
    <col min="513" max="513" width="51.5703125" style="43" customWidth="1"/>
    <col min="514" max="514" width="14.42578125" style="43" customWidth="1"/>
    <col min="515" max="515" width="15.5703125" style="43" customWidth="1"/>
    <col min="516" max="516" width="13.7109375" style="43" customWidth="1"/>
    <col min="517" max="517" width="15.140625" style="43" customWidth="1"/>
    <col min="518" max="518" width="15" style="43" customWidth="1"/>
    <col min="519" max="519" width="15.7109375" style="43" customWidth="1"/>
    <col min="520" max="768" width="8.85546875" style="43"/>
    <col min="769" max="769" width="51.5703125" style="43" customWidth="1"/>
    <col min="770" max="770" width="14.42578125" style="43" customWidth="1"/>
    <col min="771" max="771" width="15.5703125" style="43" customWidth="1"/>
    <col min="772" max="772" width="13.7109375" style="43" customWidth="1"/>
    <col min="773" max="773" width="15.140625" style="43" customWidth="1"/>
    <col min="774" max="774" width="15" style="43" customWidth="1"/>
    <col min="775" max="775" width="15.7109375" style="43" customWidth="1"/>
    <col min="776" max="1024" width="8.85546875" style="43"/>
    <col min="1025" max="1025" width="51.5703125" style="43" customWidth="1"/>
    <col min="1026" max="1026" width="14.42578125" style="43" customWidth="1"/>
    <col min="1027" max="1027" width="15.5703125" style="43" customWidth="1"/>
    <col min="1028" max="1028" width="13.7109375" style="43" customWidth="1"/>
    <col min="1029" max="1029" width="15.140625" style="43" customWidth="1"/>
    <col min="1030" max="1030" width="15" style="43" customWidth="1"/>
    <col min="1031" max="1031" width="15.7109375" style="43" customWidth="1"/>
    <col min="1032" max="1280" width="8.85546875" style="43"/>
    <col min="1281" max="1281" width="51.5703125" style="43" customWidth="1"/>
    <col min="1282" max="1282" width="14.42578125" style="43" customWidth="1"/>
    <col min="1283" max="1283" width="15.5703125" style="43" customWidth="1"/>
    <col min="1284" max="1284" width="13.7109375" style="43" customWidth="1"/>
    <col min="1285" max="1285" width="15.140625" style="43" customWidth="1"/>
    <col min="1286" max="1286" width="15" style="43" customWidth="1"/>
    <col min="1287" max="1287" width="15.7109375" style="43" customWidth="1"/>
    <col min="1288" max="1536" width="8.85546875" style="43"/>
    <col min="1537" max="1537" width="51.5703125" style="43" customWidth="1"/>
    <col min="1538" max="1538" width="14.42578125" style="43" customWidth="1"/>
    <col min="1539" max="1539" width="15.5703125" style="43" customWidth="1"/>
    <col min="1540" max="1540" width="13.7109375" style="43" customWidth="1"/>
    <col min="1541" max="1541" width="15.140625" style="43" customWidth="1"/>
    <col min="1542" max="1542" width="15" style="43" customWidth="1"/>
    <col min="1543" max="1543" width="15.7109375" style="43" customWidth="1"/>
    <col min="1544" max="1792" width="8.85546875" style="43"/>
    <col min="1793" max="1793" width="51.5703125" style="43" customWidth="1"/>
    <col min="1794" max="1794" width="14.42578125" style="43" customWidth="1"/>
    <col min="1795" max="1795" width="15.5703125" style="43" customWidth="1"/>
    <col min="1796" max="1796" width="13.7109375" style="43" customWidth="1"/>
    <col min="1797" max="1797" width="15.140625" style="43" customWidth="1"/>
    <col min="1798" max="1798" width="15" style="43" customWidth="1"/>
    <col min="1799" max="1799" width="15.7109375" style="43" customWidth="1"/>
    <col min="1800" max="2048" width="8.85546875" style="43"/>
    <col min="2049" max="2049" width="51.5703125" style="43" customWidth="1"/>
    <col min="2050" max="2050" width="14.42578125" style="43" customWidth="1"/>
    <col min="2051" max="2051" width="15.5703125" style="43" customWidth="1"/>
    <col min="2052" max="2052" width="13.7109375" style="43" customWidth="1"/>
    <col min="2053" max="2053" width="15.140625" style="43" customWidth="1"/>
    <col min="2054" max="2054" width="15" style="43" customWidth="1"/>
    <col min="2055" max="2055" width="15.7109375" style="43" customWidth="1"/>
    <col min="2056" max="2304" width="8.85546875" style="43"/>
    <col min="2305" max="2305" width="51.5703125" style="43" customWidth="1"/>
    <col min="2306" max="2306" width="14.42578125" style="43" customWidth="1"/>
    <col min="2307" max="2307" width="15.5703125" style="43" customWidth="1"/>
    <col min="2308" max="2308" width="13.7109375" style="43" customWidth="1"/>
    <col min="2309" max="2309" width="15.140625" style="43" customWidth="1"/>
    <col min="2310" max="2310" width="15" style="43" customWidth="1"/>
    <col min="2311" max="2311" width="15.7109375" style="43" customWidth="1"/>
    <col min="2312" max="2560" width="8.85546875" style="43"/>
    <col min="2561" max="2561" width="51.5703125" style="43" customWidth="1"/>
    <col min="2562" max="2562" width="14.42578125" style="43" customWidth="1"/>
    <col min="2563" max="2563" width="15.5703125" style="43" customWidth="1"/>
    <col min="2564" max="2564" width="13.7109375" style="43" customWidth="1"/>
    <col min="2565" max="2565" width="15.140625" style="43" customWidth="1"/>
    <col min="2566" max="2566" width="15" style="43" customWidth="1"/>
    <col min="2567" max="2567" width="15.7109375" style="43" customWidth="1"/>
    <col min="2568" max="2816" width="8.85546875" style="43"/>
    <col min="2817" max="2817" width="51.5703125" style="43" customWidth="1"/>
    <col min="2818" max="2818" width="14.42578125" style="43" customWidth="1"/>
    <col min="2819" max="2819" width="15.5703125" style="43" customWidth="1"/>
    <col min="2820" max="2820" width="13.7109375" style="43" customWidth="1"/>
    <col min="2821" max="2821" width="15.140625" style="43" customWidth="1"/>
    <col min="2822" max="2822" width="15" style="43" customWidth="1"/>
    <col min="2823" max="2823" width="15.7109375" style="43" customWidth="1"/>
    <col min="2824" max="3072" width="8.85546875" style="43"/>
    <col min="3073" max="3073" width="51.5703125" style="43" customWidth="1"/>
    <col min="3074" max="3074" width="14.42578125" style="43" customWidth="1"/>
    <col min="3075" max="3075" width="15.5703125" style="43" customWidth="1"/>
    <col min="3076" max="3076" width="13.7109375" style="43" customWidth="1"/>
    <col min="3077" max="3077" width="15.140625" style="43" customWidth="1"/>
    <col min="3078" max="3078" width="15" style="43" customWidth="1"/>
    <col min="3079" max="3079" width="15.7109375" style="43" customWidth="1"/>
    <col min="3080" max="3328" width="8.85546875" style="43"/>
    <col min="3329" max="3329" width="51.5703125" style="43" customWidth="1"/>
    <col min="3330" max="3330" width="14.42578125" style="43" customWidth="1"/>
    <col min="3331" max="3331" width="15.5703125" style="43" customWidth="1"/>
    <col min="3332" max="3332" width="13.7109375" style="43" customWidth="1"/>
    <col min="3333" max="3333" width="15.140625" style="43" customWidth="1"/>
    <col min="3334" max="3334" width="15" style="43" customWidth="1"/>
    <col min="3335" max="3335" width="15.7109375" style="43" customWidth="1"/>
    <col min="3336" max="3584" width="8.85546875" style="43"/>
    <col min="3585" max="3585" width="51.5703125" style="43" customWidth="1"/>
    <col min="3586" max="3586" width="14.42578125" style="43" customWidth="1"/>
    <col min="3587" max="3587" width="15.5703125" style="43" customWidth="1"/>
    <col min="3588" max="3588" width="13.7109375" style="43" customWidth="1"/>
    <col min="3589" max="3589" width="15.140625" style="43" customWidth="1"/>
    <col min="3590" max="3590" width="15" style="43" customWidth="1"/>
    <col min="3591" max="3591" width="15.7109375" style="43" customWidth="1"/>
    <col min="3592" max="3840" width="8.85546875" style="43"/>
    <col min="3841" max="3841" width="51.5703125" style="43" customWidth="1"/>
    <col min="3842" max="3842" width="14.42578125" style="43" customWidth="1"/>
    <col min="3843" max="3843" width="15.5703125" style="43" customWidth="1"/>
    <col min="3844" max="3844" width="13.7109375" style="43" customWidth="1"/>
    <col min="3845" max="3845" width="15.140625" style="43" customWidth="1"/>
    <col min="3846" max="3846" width="15" style="43" customWidth="1"/>
    <col min="3847" max="3847" width="15.7109375" style="43" customWidth="1"/>
    <col min="3848" max="4096" width="8.85546875" style="43"/>
    <col min="4097" max="4097" width="51.5703125" style="43" customWidth="1"/>
    <col min="4098" max="4098" width="14.42578125" style="43" customWidth="1"/>
    <col min="4099" max="4099" width="15.5703125" style="43" customWidth="1"/>
    <col min="4100" max="4100" width="13.7109375" style="43" customWidth="1"/>
    <col min="4101" max="4101" width="15.140625" style="43" customWidth="1"/>
    <col min="4102" max="4102" width="15" style="43" customWidth="1"/>
    <col min="4103" max="4103" width="15.7109375" style="43" customWidth="1"/>
    <col min="4104" max="4352" width="8.85546875" style="43"/>
    <col min="4353" max="4353" width="51.5703125" style="43" customWidth="1"/>
    <col min="4354" max="4354" width="14.42578125" style="43" customWidth="1"/>
    <col min="4355" max="4355" width="15.5703125" style="43" customWidth="1"/>
    <col min="4356" max="4356" width="13.7109375" style="43" customWidth="1"/>
    <col min="4357" max="4357" width="15.140625" style="43" customWidth="1"/>
    <col min="4358" max="4358" width="15" style="43" customWidth="1"/>
    <col min="4359" max="4359" width="15.7109375" style="43" customWidth="1"/>
    <col min="4360" max="4608" width="8.85546875" style="43"/>
    <col min="4609" max="4609" width="51.5703125" style="43" customWidth="1"/>
    <col min="4610" max="4610" width="14.42578125" style="43" customWidth="1"/>
    <col min="4611" max="4611" width="15.5703125" style="43" customWidth="1"/>
    <col min="4612" max="4612" width="13.7109375" style="43" customWidth="1"/>
    <col min="4613" max="4613" width="15.140625" style="43" customWidth="1"/>
    <col min="4614" max="4614" width="15" style="43" customWidth="1"/>
    <col min="4615" max="4615" width="15.7109375" style="43" customWidth="1"/>
    <col min="4616" max="4864" width="8.85546875" style="43"/>
    <col min="4865" max="4865" width="51.5703125" style="43" customWidth="1"/>
    <col min="4866" max="4866" width="14.42578125" style="43" customWidth="1"/>
    <col min="4867" max="4867" width="15.5703125" style="43" customWidth="1"/>
    <col min="4868" max="4868" width="13.7109375" style="43" customWidth="1"/>
    <col min="4869" max="4869" width="15.140625" style="43" customWidth="1"/>
    <col min="4870" max="4870" width="15" style="43" customWidth="1"/>
    <col min="4871" max="4871" width="15.7109375" style="43" customWidth="1"/>
    <col min="4872" max="5120" width="8.85546875" style="43"/>
    <col min="5121" max="5121" width="51.5703125" style="43" customWidth="1"/>
    <col min="5122" max="5122" width="14.42578125" style="43" customWidth="1"/>
    <col min="5123" max="5123" width="15.5703125" style="43" customWidth="1"/>
    <col min="5124" max="5124" width="13.7109375" style="43" customWidth="1"/>
    <col min="5125" max="5125" width="15.140625" style="43" customWidth="1"/>
    <col min="5126" max="5126" width="15" style="43" customWidth="1"/>
    <col min="5127" max="5127" width="15.7109375" style="43" customWidth="1"/>
    <col min="5128" max="5376" width="8.85546875" style="43"/>
    <col min="5377" max="5377" width="51.5703125" style="43" customWidth="1"/>
    <col min="5378" max="5378" width="14.42578125" style="43" customWidth="1"/>
    <col min="5379" max="5379" width="15.5703125" style="43" customWidth="1"/>
    <col min="5380" max="5380" width="13.7109375" style="43" customWidth="1"/>
    <col min="5381" max="5381" width="15.140625" style="43" customWidth="1"/>
    <col min="5382" max="5382" width="15" style="43" customWidth="1"/>
    <col min="5383" max="5383" width="15.7109375" style="43" customWidth="1"/>
    <col min="5384" max="5632" width="8.85546875" style="43"/>
    <col min="5633" max="5633" width="51.5703125" style="43" customWidth="1"/>
    <col min="5634" max="5634" width="14.42578125" style="43" customWidth="1"/>
    <col min="5635" max="5635" width="15.5703125" style="43" customWidth="1"/>
    <col min="5636" max="5636" width="13.7109375" style="43" customWidth="1"/>
    <col min="5637" max="5637" width="15.140625" style="43" customWidth="1"/>
    <col min="5638" max="5638" width="15" style="43" customWidth="1"/>
    <col min="5639" max="5639" width="15.7109375" style="43" customWidth="1"/>
    <col min="5640" max="5888" width="8.85546875" style="43"/>
    <col min="5889" max="5889" width="51.5703125" style="43" customWidth="1"/>
    <col min="5890" max="5890" width="14.42578125" style="43" customWidth="1"/>
    <col min="5891" max="5891" width="15.5703125" style="43" customWidth="1"/>
    <col min="5892" max="5892" width="13.7109375" style="43" customWidth="1"/>
    <col min="5893" max="5893" width="15.140625" style="43" customWidth="1"/>
    <col min="5894" max="5894" width="15" style="43" customWidth="1"/>
    <col min="5895" max="5895" width="15.7109375" style="43" customWidth="1"/>
    <col min="5896" max="6144" width="8.85546875" style="43"/>
    <col min="6145" max="6145" width="51.5703125" style="43" customWidth="1"/>
    <col min="6146" max="6146" width="14.42578125" style="43" customWidth="1"/>
    <col min="6147" max="6147" width="15.5703125" style="43" customWidth="1"/>
    <col min="6148" max="6148" width="13.7109375" style="43" customWidth="1"/>
    <col min="6149" max="6149" width="15.140625" style="43" customWidth="1"/>
    <col min="6150" max="6150" width="15" style="43" customWidth="1"/>
    <col min="6151" max="6151" width="15.7109375" style="43" customWidth="1"/>
    <col min="6152" max="6400" width="8.85546875" style="43"/>
    <col min="6401" max="6401" width="51.5703125" style="43" customWidth="1"/>
    <col min="6402" max="6402" width="14.42578125" style="43" customWidth="1"/>
    <col min="6403" max="6403" width="15.5703125" style="43" customWidth="1"/>
    <col min="6404" max="6404" width="13.7109375" style="43" customWidth="1"/>
    <col min="6405" max="6405" width="15.140625" style="43" customWidth="1"/>
    <col min="6406" max="6406" width="15" style="43" customWidth="1"/>
    <col min="6407" max="6407" width="15.7109375" style="43" customWidth="1"/>
    <col min="6408" max="6656" width="8.85546875" style="43"/>
    <col min="6657" max="6657" width="51.5703125" style="43" customWidth="1"/>
    <col min="6658" max="6658" width="14.42578125" style="43" customWidth="1"/>
    <col min="6659" max="6659" width="15.5703125" style="43" customWidth="1"/>
    <col min="6660" max="6660" width="13.7109375" style="43" customWidth="1"/>
    <col min="6661" max="6661" width="15.140625" style="43" customWidth="1"/>
    <col min="6662" max="6662" width="15" style="43" customWidth="1"/>
    <col min="6663" max="6663" width="15.7109375" style="43" customWidth="1"/>
    <col min="6664" max="6912" width="8.85546875" style="43"/>
    <col min="6913" max="6913" width="51.5703125" style="43" customWidth="1"/>
    <col min="6914" max="6914" width="14.42578125" style="43" customWidth="1"/>
    <col min="6915" max="6915" width="15.5703125" style="43" customWidth="1"/>
    <col min="6916" max="6916" width="13.7109375" style="43" customWidth="1"/>
    <col min="6917" max="6917" width="15.140625" style="43" customWidth="1"/>
    <col min="6918" max="6918" width="15" style="43" customWidth="1"/>
    <col min="6919" max="6919" width="15.7109375" style="43" customWidth="1"/>
    <col min="6920" max="7168" width="8.85546875" style="43"/>
    <col min="7169" max="7169" width="51.5703125" style="43" customWidth="1"/>
    <col min="7170" max="7170" width="14.42578125" style="43" customWidth="1"/>
    <col min="7171" max="7171" width="15.5703125" style="43" customWidth="1"/>
    <col min="7172" max="7172" width="13.7109375" style="43" customWidth="1"/>
    <col min="7173" max="7173" width="15.140625" style="43" customWidth="1"/>
    <col min="7174" max="7174" width="15" style="43" customWidth="1"/>
    <col min="7175" max="7175" width="15.7109375" style="43" customWidth="1"/>
    <col min="7176" max="7424" width="8.85546875" style="43"/>
    <col min="7425" max="7425" width="51.5703125" style="43" customWidth="1"/>
    <col min="7426" max="7426" width="14.42578125" style="43" customWidth="1"/>
    <col min="7427" max="7427" width="15.5703125" style="43" customWidth="1"/>
    <col min="7428" max="7428" width="13.7109375" style="43" customWidth="1"/>
    <col min="7429" max="7429" width="15.140625" style="43" customWidth="1"/>
    <col min="7430" max="7430" width="15" style="43" customWidth="1"/>
    <col min="7431" max="7431" width="15.7109375" style="43" customWidth="1"/>
    <col min="7432" max="7680" width="8.85546875" style="43"/>
    <col min="7681" max="7681" width="51.5703125" style="43" customWidth="1"/>
    <col min="7682" max="7682" width="14.42578125" style="43" customWidth="1"/>
    <col min="7683" max="7683" width="15.5703125" style="43" customWidth="1"/>
    <col min="7684" max="7684" width="13.7109375" style="43" customWidth="1"/>
    <col min="7685" max="7685" width="15.140625" style="43" customWidth="1"/>
    <col min="7686" max="7686" width="15" style="43" customWidth="1"/>
    <col min="7687" max="7687" width="15.7109375" style="43" customWidth="1"/>
    <col min="7688" max="7936" width="8.85546875" style="43"/>
    <col min="7937" max="7937" width="51.5703125" style="43" customWidth="1"/>
    <col min="7938" max="7938" width="14.42578125" style="43" customWidth="1"/>
    <col min="7939" max="7939" width="15.5703125" style="43" customWidth="1"/>
    <col min="7940" max="7940" width="13.7109375" style="43" customWidth="1"/>
    <col min="7941" max="7941" width="15.140625" style="43" customWidth="1"/>
    <col min="7942" max="7942" width="15" style="43" customWidth="1"/>
    <col min="7943" max="7943" width="15.7109375" style="43" customWidth="1"/>
    <col min="7944" max="8192" width="8.85546875" style="43"/>
    <col min="8193" max="8193" width="51.5703125" style="43" customWidth="1"/>
    <col min="8194" max="8194" width="14.42578125" style="43" customWidth="1"/>
    <col min="8195" max="8195" width="15.5703125" style="43" customWidth="1"/>
    <col min="8196" max="8196" width="13.7109375" style="43" customWidth="1"/>
    <col min="8197" max="8197" width="15.140625" style="43" customWidth="1"/>
    <col min="8198" max="8198" width="15" style="43" customWidth="1"/>
    <col min="8199" max="8199" width="15.7109375" style="43" customWidth="1"/>
    <col min="8200" max="8448" width="8.85546875" style="43"/>
    <col min="8449" max="8449" width="51.5703125" style="43" customWidth="1"/>
    <col min="8450" max="8450" width="14.42578125" style="43" customWidth="1"/>
    <col min="8451" max="8451" width="15.5703125" style="43" customWidth="1"/>
    <col min="8452" max="8452" width="13.7109375" style="43" customWidth="1"/>
    <col min="8453" max="8453" width="15.140625" style="43" customWidth="1"/>
    <col min="8454" max="8454" width="15" style="43" customWidth="1"/>
    <col min="8455" max="8455" width="15.7109375" style="43" customWidth="1"/>
    <col min="8456" max="8704" width="8.85546875" style="43"/>
    <col min="8705" max="8705" width="51.5703125" style="43" customWidth="1"/>
    <col min="8706" max="8706" width="14.42578125" style="43" customWidth="1"/>
    <col min="8707" max="8707" width="15.5703125" style="43" customWidth="1"/>
    <col min="8708" max="8708" width="13.7109375" style="43" customWidth="1"/>
    <col min="8709" max="8709" width="15.140625" style="43" customWidth="1"/>
    <col min="8710" max="8710" width="15" style="43" customWidth="1"/>
    <col min="8711" max="8711" width="15.7109375" style="43" customWidth="1"/>
    <col min="8712" max="8960" width="8.85546875" style="43"/>
    <col min="8961" max="8961" width="51.5703125" style="43" customWidth="1"/>
    <col min="8962" max="8962" width="14.42578125" style="43" customWidth="1"/>
    <col min="8963" max="8963" width="15.5703125" style="43" customWidth="1"/>
    <col min="8964" max="8964" width="13.7109375" style="43" customWidth="1"/>
    <col min="8965" max="8965" width="15.140625" style="43" customWidth="1"/>
    <col min="8966" max="8966" width="15" style="43" customWidth="1"/>
    <col min="8967" max="8967" width="15.7109375" style="43" customWidth="1"/>
    <col min="8968" max="9216" width="8.85546875" style="43"/>
    <col min="9217" max="9217" width="51.5703125" style="43" customWidth="1"/>
    <col min="9218" max="9218" width="14.42578125" style="43" customWidth="1"/>
    <col min="9219" max="9219" width="15.5703125" style="43" customWidth="1"/>
    <col min="9220" max="9220" width="13.7109375" style="43" customWidth="1"/>
    <col min="9221" max="9221" width="15.140625" style="43" customWidth="1"/>
    <col min="9222" max="9222" width="15" style="43" customWidth="1"/>
    <col min="9223" max="9223" width="15.7109375" style="43" customWidth="1"/>
    <col min="9224" max="9472" width="8.85546875" style="43"/>
    <col min="9473" max="9473" width="51.5703125" style="43" customWidth="1"/>
    <col min="9474" max="9474" width="14.42578125" style="43" customWidth="1"/>
    <col min="9475" max="9475" width="15.5703125" style="43" customWidth="1"/>
    <col min="9476" max="9476" width="13.7109375" style="43" customWidth="1"/>
    <col min="9477" max="9477" width="15.140625" style="43" customWidth="1"/>
    <col min="9478" max="9478" width="15" style="43" customWidth="1"/>
    <col min="9479" max="9479" width="15.7109375" style="43" customWidth="1"/>
    <col min="9480" max="9728" width="8.85546875" style="43"/>
    <col min="9729" max="9729" width="51.5703125" style="43" customWidth="1"/>
    <col min="9730" max="9730" width="14.42578125" style="43" customWidth="1"/>
    <col min="9731" max="9731" width="15.5703125" style="43" customWidth="1"/>
    <col min="9732" max="9732" width="13.7109375" style="43" customWidth="1"/>
    <col min="9733" max="9733" width="15.140625" style="43" customWidth="1"/>
    <col min="9734" max="9734" width="15" style="43" customWidth="1"/>
    <col min="9735" max="9735" width="15.7109375" style="43" customWidth="1"/>
    <col min="9736" max="9984" width="8.85546875" style="43"/>
    <col min="9985" max="9985" width="51.5703125" style="43" customWidth="1"/>
    <col min="9986" max="9986" width="14.42578125" style="43" customWidth="1"/>
    <col min="9987" max="9987" width="15.5703125" style="43" customWidth="1"/>
    <col min="9988" max="9988" width="13.7109375" style="43" customWidth="1"/>
    <col min="9989" max="9989" width="15.140625" style="43" customWidth="1"/>
    <col min="9990" max="9990" width="15" style="43" customWidth="1"/>
    <col min="9991" max="9991" width="15.7109375" style="43" customWidth="1"/>
    <col min="9992" max="10240" width="8.85546875" style="43"/>
    <col min="10241" max="10241" width="51.5703125" style="43" customWidth="1"/>
    <col min="10242" max="10242" width="14.42578125" style="43" customWidth="1"/>
    <col min="10243" max="10243" width="15.5703125" style="43" customWidth="1"/>
    <col min="10244" max="10244" width="13.7109375" style="43" customWidth="1"/>
    <col min="10245" max="10245" width="15.140625" style="43" customWidth="1"/>
    <col min="10246" max="10246" width="15" style="43" customWidth="1"/>
    <col min="10247" max="10247" width="15.7109375" style="43" customWidth="1"/>
    <col min="10248" max="10496" width="8.85546875" style="43"/>
    <col min="10497" max="10497" width="51.5703125" style="43" customWidth="1"/>
    <col min="10498" max="10498" width="14.42578125" style="43" customWidth="1"/>
    <col min="10499" max="10499" width="15.5703125" style="43" customWidth="1"/>
    <col min="10500" max="10500" width="13.7109375" style="43" customWidth="1"/>
    <col min="10501" max="10501" width="15.140625" style="43" customWidth="1"/>
    <col min="10502" max="10502" width="15" style="43" customWidth="1"/>
    <col min="10503" max="10503" width="15.7109375" style="43" customWidth="1"/>
    <col min="10504" max="10752" width="8.85546875" style="43"/>
    <col min="10753" max="10753" width="51.5703125" style="43" customWidth="1"/>
    <col min="10754" max="10754" width="14.42578125" style="43" customWidth="1"/>
    <col min="10755" max="10755" width="15.5703125" style="43" customWidth="1"/>
    <col min="10756" max="10756" width="13.7109375" style="43" customWidth="1"/>
    <col min="10757" max="10757" width="15.140625" style="43" customWidth="1"/>
    <col min="10758" max="10758" width="15" style="43" customWidth="1"/>
    <col min="10759" max="10759" width="15.7109375" style="43" customWidth="1"/>
    <col min="10760" max="11008" width="8.85546875" style="43"/>
    <col min="11009" max="11009" width="51.5703125" style="43" customWidth="1"/>
    <col min="11010" max="11010" width="14.42578125" style="43" customWidth="1"/>
    <col min="11011" max="11011" width="15.5703125" style="43" customWidth="1"/>
    <col min="11012" max="11012" width="13.7109375" style="43" customWidth="1"/>
    <col min="11013" max="11013" width="15.140625" style="43" customWidth="1"/>
    <col min="11014" max="11014" width="15" style="43" customWidth="1"/>
    <col min="11015" max="11015" width="15.7109375" style="43" customWidth="1"/>
    <col min="11016" max="11264" width="8.85546875" style="43"/>
    <col min="11265" max="11265" width="51.5703125" style="43" customWidth="1"/>
    <col min="11266" max="11266" width="14.42578125" style="43" customWidth="1"/>
    <col min="11267" max="11267" width="15.5703125" style="43" customWidth="1"/>
    <col min="11268" max="11268" width="13.7109375" style="43" customWidth="1"/>
    <col min="11269" max="11269" width="15.140625" style="43" customWidth="1"/>
    <col min="11270" max="11270" width="15" style="43" customWidth="1"/>
    <col min="11271" max="11271" width="15.7109375" style="43" customWidth="1"/>
    <col min="11272" max="11520" width="8.85546875" style="43"/>
    <col min="11521" max="11521" width="51.5703125" style="43" customWidth="1"/>
    <col min="11522" max="11522" width="14.42578125" style="43" customWidth="1"/>
    <col min="11523" max="11523" width="15.5703125" style="43" customWidth="1"/>
    <col min="11524" max="11524" width="13.7109375" style="43" customWidth="1"/>
    <col min="11525" max="11525" width="15.140625" style="43" customWidth="1"/>
    <col min="11526" max="11526" width="15" style="43" customWidth="1"/>
    <col min="11527" max="11527" width="15.7109375" style="43" customWidth="1"/>
    <col min="11528" max="11776" width="8.85546875" style="43"/>
    <col min="11777" max="11777" width="51.5703125" style="43" customWidth="1"/>
    <col min="11778" max="11778" width="14.42578125" style="43" customWidth="1"/>
    <col min="11779" max="11779" width="15.5703125" style="43" customWidth="1"/>
    <col min="11780" max="11780" width="13.7109375" style="43" customWidth="1"/>
    <col min="11781" max="11781" width="15.140625" style="43" customWidth="1"/>
    <col min="11782" max="11782" width="15" style="43" customWidth="1"/>
    <col min="11783" max="11783" width="15.7109375" style="43" customWidth="1"/>
    <col min="11784" max="12032" width="8.85546875" style="43"/>
    <col min="12033" max="12033" width="51.5703125" style="43" customWidth="1"/>
    <col min="12034" max="12034" width="14.42578125" style="43" customWidth="1"/>
    <col min="12035" max="12035" width="15.5703125" style="43" customWidth="1"/>
    <col min="12036" max="12036" width="13.7109375" style="43" customWidth="1"/>
    <col min="12037" max="12037" width="15.140625" style="43" customWidth="1"/>
    <col min="12038" max="12038" width="15" style="43" customWidth="1"/>
    <col min="12039" max="12039" width="15.7109375" style="43" customWidth="1"/>
    <col min="12040" max="12288" width="8.85546875" style="43"/>
    <col min="12289" max="12289" width="51.5703125" style="43" customWidth="1"/>
    <col min="12290" max="12290" width="14.42578125" style="43" customWidth="1"/>
    <col min="12291" max="12291" width="15.5703125" style="43" customWidth="1"/>
    <col min="12292" max="12292" width="13.7109375" style="43" customWidth="1"/>
    <col min="12293" max="12293" width="15.140625" style="43" customWidth="1"/>
    <col min="12294" max="12294" width="15" style="43" customWidth="1"/>
    <col min="12295" max="12295" width="15.7109375" style="43" customWidth="1"/>
    <col min="12296" max="12544" width="8.85546875" style="43"/>
    <col min="12545" max="12545" width="51.5703125" style="43" customWidth="1"/>
    <col min="12546" max="12546" width="14.42578125" style="43" customWidth="1"/>
    <col min="12547" max="12547" width="15.5703125" style="43" customWidth="1"/>
    <col min="12548" max="12548" width="13.7109375" style="43" customWidth="1"/>
    <col min="12549" max="12549" width="15.140625" style="43" customWidth="1"/>
    <col min="12550" max="12550" width="15" style="43" customWidth="1"/>
    <col min="12551" max="12551" width="15.7109375" style="43" customWidth="1"/>
    <col min="12552" max="12800" width="8.85546875" style="43"/>
    <col min="12801" max="12801" width="51.5703125" style="43" customWidth="1"/>
    <col min="12802" max="12802" width="14.42578125" style="43" customWidth="1"/>
    <col min="12803" max="12803" width="15.5703125" style="43" customWidth="1"/>
    <col min="12804" max="12804" width="13.7109375" style="43" customWidth="1"/>
    <col min="12805" max="12805" width="15.140625" style="43" customWidth="1"/>
    <col min="12806" max="12806" width="15" style="43" customWidth="1"/>
    <col min="12807" max="12807" width="15.7109375" style="43" customWidth="1"/>
    <col min="12808" max="13056" width="8.85546875" style="43"/>
    <col min="13057" max="13057" width="51.5703125" style="43" customWidth="1"/>
    <col min="13058" max="13058" width="14.42578125" style="43" customWidth="1"/>
    <col min="13059" max="13059" width="15.5703125" style="43" customWidth="1"/>
    <col min="13060" max="13060" width="13.7109375" style="43" customWidth="1"/>
    <col min="13061" max="13061" width="15.140625" style="43" customWidth="1"/>
    <col min="13062" max="13062" width="15" style="43" customWidth="1"/>
    <col min="13063" max="13063" width="15.7109375" style="43" customWidth="1"/>
    <col min="13064" max="13312" width="8.85546875" style="43"/>
    <col min="13313" max="13313" width="51.5703125" style="43" customWidth="1"/>
    <col min="13314" max="13314" width="14.42578125" style="43" customWidth="1"/>
    <col min="13315" max="13315" width="15.5703125" style="43" customWidth="1"/>
    <col min="13316" max="13316" width="13.7109375" style="43" customWidth="1"/>
    <col min="13317" max="13317" width="15.140625" style="43" customWidth="1"/>
    <col min="13318" max="13318" width="15" style="43" customWidth="1"/>
    <col min="13319" max="13319" width="15.7109375" style="43" customWidth="1"/>
    <col min="13320" max="13568" width="8.85546875" style="43"/>
    <col min="13569" max="13569" width="51.5703125" style="43" customWidth="1"/>
    <col min="13570" max="13570" width="14.42578125" style="43" customWidth="1"/>
    <col min="13571" max="13571" width="15.5703125" style="43" customWidth="1"/>
    <col min="13572" max="13572" width="13.7109375" style="43" customWidth="1"/>
    <col min="13573" max="13573" width="15.140625" style="43" customWidth="1"/>
    <col min="13574" max="13574" width="15" style="43" customWidth="1"/>
    <col min="13575" max="13575" width="15.7109375" style="43" customWidth="1"/>
    <col min="13576" max="13824" width="8.85546875" style="43"/>
    <col min="13825" max="13825" width="51.5703125" style="43" customWidth="1"/>
    <col min="13826" max="13826" width="14.42578125" style="43" customWidth="1"/>
    <col min="13827" max="13827" width="15.5703125" style="43" customWidth="1"/>
    <col min="13828" max="13828" width="13.7109375" style="43" customWidth="1"/>
    <col min="13829" max="13829" width="15.140625" style="43" customWidth="1"/>
    <col min="13830" max="13830" width="15" style="43" customWidth="1"/>
    <col min="13831" max="13831" width="15.7109375" style="43" customWidth="1"/>
    <col min="13832" max="14080" width="8.85546875" style="43"/>
    <col min="14081" max="14081" width="51.5703125" style="43" customWidth="1"/>
    <col min="14082" max="14082" width="14.42578125" style="43" customWidth="1"/>
    <col min="14083" max="14083" width="15.5703125" style="43" customWidth="1"/>
    <col min="14084" max="14084" width="13.7109375" style="43" customWidth="1"/>
    <col min="14085" max="14085" width="15.140625" style="43" customWidth="1"/>
    <col min="14086" max="14086" width="15" style="43" customWidth="1"/>
    <col min="14087" max="14087" width="15.7109375" style="43" customWidth="1"/>
    <col min="14088" max="14336" width="8.85546875" style="43"/>
    <col min="14337" max="14337" width="51.5703125" style="43" customWidth="1"/>
    <col min="14338" max="14338" width="14.42578125" style="43" customWidth="1"/>
    <col min="14339" max="14339" width="15.5703125" style="43" customWidth="1"/>
    <col min="14340" max="14340" width="13.7109375" style="43" customWidth="1"/>
    <col min="14341" max="14341" width="15.140625" style="43" customWidth="1"/>
    <col min="14342" max="14342" width="15" style="43" customWidth="1"/>
    <col min="14343" max="14343" width="15.7109375" style="43" customWidth="1"/>
    <col min="14344" max="14592" width="8.85546875" style="43"/>
    <col min="14593" max="14593" width="51.5703125" style="43" customWidth="1"/>
    <col min="14594" max="14594" width="14.42578125" style="43" customWidth="1"/>
    <col min="14595" max="14595" width="15.5703125" style="43" customWidth="1"/>
    <col min="14596" max="14596" width="13.7109375" style="43" customWidth="1"/>
    <col min="14597" max="14597" width="15.140625" style="43" customWidth="1"/>
    <col min="14598" max="14598" width="15" style="43" customWidth="1"/>
    <col min="14599" max="14599" width="15.7109375" style="43" customWidth="1"/>
    <col min="14600" max="14848" width="8.85546875" style="43"/>
    <col min="14849" max="14849" width="51.5703125" style="43" customWidth="1"/>
    <col min="14850" max="14850" width="14.42578125" style="43" customWidth="1"/>
    <col min="14851" max="14851" width="15.5703125" style="43" customWidth="1"/>
    <col min="14852" max="14852" width="13.7109375" style="43" customWidth="1"/>
    <col min="14853" max="14853" width="15.140625" style="43" customWidth="1"/>
    <col min="14854" max="14854" width="15" style="43" customWidth="1"/>
    <col min="14855" max="14855" width="15.7109375" style="43" customWidth="1"/>
    <col min="14856" max="15104" width="8.85546875" style="43"/>
    <col min="15105" max="15105" width="51.5703125" style="43" customWidth="1"/>
    <col min="15106" max="15106" width="14.42578125" style="43" customWidth="1"/>
    <col min="15107" max="15107" width="15.5703125" style="43" customWidth="1"/>
    <col min="15108" max="15108" width="13.7109375" style="43" customWidth="1"/>
    <col min="15109" max="15109" width="15.140625" style="43" customWidth="1"/>
    <col min="15110" max="15110" width="15" style="43" customWidth="1"/>
    <col min="15111" max="15111" width="15.7109375" style="43" customWidth="1"/>
    <col min="15112" max="15360" width="8.85546875" style="43"/>
    <col min="15361" max="15361" width="51.5703125" style="43" customWidth="1"/>
    <col min="15362" max="15362" width="14.42578125" style="43" customWidth="1"/>
    <col min="15363" max="15363" width="15.5703125" style="43" customWidth="1"/>
    <col min="15364" max="15364" width="13.7109375" style="43" customWidth="1"/>
    <col min="15365" max="15365" width="15.140625" style="43" customWidth="1"/>
    <col min="15366" max="15366" width="15" style="43" customWidth="1"/>
    <col min="15367" max="15367" width="15.7109375" style="43" customWidth="1"/>
    <col min="15368" max="15616" width="8.85546875" style="43"/>
    <col min="15617" max="15617" width="51.5703125" style="43" customWidth="1"/>
    <col min="15618" max="15618" width="14.42578125" style="43" customWidth="1"/>
    <col min="15619" max="15619" width="15.5703125" style="43" customWidth="1"/>
    <col min="15620" max="15620" width="13.7109375" style="43" customWidth="1"/>
    <col min="15621" max="15621" width="15.140625" style="43" customWidth="1"/>
    <col min="15622" max="15622" width="15" style="43" customWidth="1"/>
    <col min="15623" max="15623" width="15.7109375" style="43" customWidth="1"/>
    <col min="15624" max="15872" width="8.85546875" style="43"/>
    <col min="15873" max="15873" width="51.5703125" style="43" customWidth="1"/>
    <col min="15874" max="15874" width="14.42578125" style="43" customWidth="1"/>
    <col min="15875" max="15875" width="15.5703125" style="43" customWidth="1"/>
    <col min="15876" max="15876" width="13.7109375" style="43" customWidth="1"/>
    <col min="15877" max="15877" width="15.140625" style="43" customWidth="1"/>
    <col min="15878" max="15878" width="15" style="43" customWidth="1"/>
    <col min="15879" max="15879" width="15.7109375" style="43" customWidth="1"/>
    <col min="15880" max="16128" width="8.85546875" style="43"/>
    <col min="16129" max="16129" width="51.5703125" style="43" customWidth="1"/>
    <col min="16130" max="16130" width="14.42578125" style="43" customWidth="1"/>
    <col min="16131" max="16131" width="15.5703125" style="43" customWidth="1"/>
    <col min="16132" max="16132" width="13.7109375" style="43" customWidth="1"/>
    <col min="16133" max="16133" width="15.140625" style="43" customWidth="1"/>
    <col min="16134" max="16134" width="15" style="43" customWidth="1"/>
    <col min="16135" max="16135" width="15.7109375" style="43" customWidth="1"/>
    <col min="16136" max="16384" width="8.85546875" style="43"/>
  </cols>
  <sheetData>
    <row r="1" spans="1:16" s="26" customFormat="1" ht="22.7" customHeight="1" x14ac:dyDescent="0.3">
      <c r="A1" s="387" t="s">
        <v>79</v>
      </c>
      <c r="B1" s="387"/>
      <c r="C1" s="387"/>
      <c r="D1" s="387"/>
      <c r="E1" s="387"/>
      <c r="F1" s="387"/>
      <c r="G1" s="387"/>
    </row>
    <row r="2" spans="1:16" s="26" customFormat="1" ht="19.5" customHeight="1" x14ac:dyDescent="0.3">
      <c r="A2" s="386" t="s">
        <v>31</v>
      </c>
      <c r="B2" s="386"/>
      <c r="C2" s="386"/>
      <c r="D2" s="386"/>
      <c r="E2" s="386"/>
      <c r="F2" s="386"/>
      <c r="G2" s="386"/>
    </row>
    <row r="3" spans="1:16" s="29" customFormat="1" ht="15.75" customHeight="1" x14ac:dyDescent="0.2">
      <c r="A3" s="27"/>
      <c r="B3" s="27"/>
      <c r="C3" s="27"/>
      <c r="D3" s="27"/>
      <c r="E3" s="27"/>
      <c r="F3" s="27"/>
      <c r="G3" s="13" t="s">
        <v>7</v>
      </c>
    </row>
    <row r="4" spans="1:16" s="29" customFormat="1" ht="56.45" customHeight="1" x14ac:dyDescent="0.2">
      <c r="A4" s="115"/>
      <c r="B4" s="118" t="s">
        <v>431</v>
      </c>
      <c r="C4" s="118" t="s">
        <v>428</v>
      </c>
      <c r="D4" s="82" t="s">
        <v>45</v>
      </c>
      <c r="E4" s="121" t="s">
        <v>429</v>
      </c>
      <c r="F4" s="121" t="s">
        <v>430</v>
      </c>
      <c r="G4" s="82" t="s">
        <v>45</v>
      </c>
    </row>
    <row r="5" spans="1:16" s="29" customFormat="1" ht="28.5" customHeight="1" x14ac:dyDescent="0.2">
      <c r="A5" s="64" t="s">
        <v>327</v>
      </c>
      <c r="B5" s="130">
        <v>18956</v>
      </c>
      <c r="C5" s="130">
        <f>SUM(C7:C15)</f>
        <v>26812</v>
      </c>
      <c r="D5" s="127">
        <f>C5/B5*100</f>
        <v>141.44334247731589</v>
      </c>
      <c r="E5" s="130">
        <v>12942</v>
      </c>
      <c r="F5" s="130">
        <f>SUM(F7:F15)</f>
        <v>17280</v>
      </c>
      <c r="G5" s="127">
        <f>F5/E5*100</f>
        <v>133.51877607788595</v>
      </c>
      <c r="I5" s="74"/>
    </row>
    <row r="6" spans="1:16" s="29" customFormat="1" ht="18.75" x14ac:dyDescent="0.2">
      <c r="A6" s="264" t="s">
        <v>32</v>
      </c>
      <c r="B6" s="265"/>
      <c r="C6" s="265"/>
      <c r="D6" s="263"/>
      <c r="E6" s="265"/>
      <c r="F6" s="265"/>
      <c r="G6" s="263"/>
      <c r="I6" s="74"/>
    </row>
    <row r="7" spans="1:16" s="54" customFormat="1" ht="45.75" customHeight="1" x14ac:dyDescent="0.2">
      <c r="A7" s="75" t="s">
        <v>33</v>
      </c>
      <c r="B7" s="234">
        <v>3500</v>
      </c>
      <c r="C7" s="235">
        <v>5213</v>
      </c>
      <c r="D7" s="332">
        <f t="shared" ref="D7:D15" si="0">C7/B7*100</f>
        <v>148.94285714285712</v>
      </c>
      <c r="E7" s="235">
        <v>2421</v>
      </c>
      <c r="F7" s="235">
        <v>3453</v>
      </c>
      <c r="G7" s="332">
        <f t="shared" ref="G7:G15" si="1">F7/E7*100</f>
        <v>142.62701363073108</v>
      </c>
      <c r="H7" s="76"/>
      <c r="I7" s="74"/>
      <c r="J7" s="76"/>
      <c r="K7" s="76"/>
      <c r="L7" s="76"/>
      <c r="M7" s="76"/>
      <c r="N7" s="76"/>
      <c r="O7" s="76"/>
      <c r="P7" s="76"/>
    </row>
    <row r="8" spans="1:16" s="54" customFormat="1" ht="30" customHeight="1" x14ac:dyDescent="0.2">
      <c r="A8" s="75" t="s">
        <v>34</v>
      </c>
      <c r="B8" s="234">
        <v>2152</v>
      </c>
      <c r="C8" s="235">
        <v>3253</v>
      </c>
      <c r="D8" s="332">
        <f t="shared" si="0"/>
        <v>151.16171003717471</v>
      </c>
      <c r="E8" s="333">
        <v>1548</v>
      </c>
      <c r="F8" s="235">
        <v>2129</v>
      </c>
      <c r="G8" s="332">
        <f t="shared" si="1"/>
        <v>137.53229974160206</v>
      </c>
      <c r="H8" s="76"/>
      <c r="I8" s="74"/>
    </row>
    <row r="9" spans="1:16" ht="33" customHeight="1" x14ac:dyDescent="0.2">
      <c r="A9" s="75" t="s">
        <v>35</v>
      </c>
      <c r="B9" s="234">
        <v>2101</v>
      </c>
      <c r="C9" s="235">
        <v>3202</v>
      </c>
      <c r="D9" s="332">
        <f t="shared" si="0"/>
        <v>152.4036173250833</v>
      </c>
      <c r="E9" s="333">
        <v>1433</v>
      </c>
      <c r="F9" s="235">
        <v>1997</v>
      </c>
      <c r="G9" s="332">
        <f t="shared" si="1"/>
        <v>139.35799023028613</v>
      </c>
      <c r="H9" s="76"/>
      <c r="I9" s="74"/>
    </row>
    <row r="10" spans="1:16" ht="28.5" customHeight="1" x14ac:dyDescent="0.2">
      <c r="A10" s="75" t="s">
        <v>36</v>
      </c>
      <c r="B10" s="234">
        <v>1076</v>
      </c>
      <c r="C10" s="235">
        <v>1904</v>
      </c>
      <c r="D10" s="332">
        <f t="shared" si="0"/>
        <v>176.95167286245353</v>
      </c>
      <c r="E10" s="333">
        <v>684</v>
      </c>
      <c r="F10" s="235">
        <v>1222</v>
      </c>
      <c r="G10" s="332">
        <f t="shared" si="1"/>
        <v>178.65497076023391</v>
      </c>
      <c r="H10" s="76"/>
      <c r="I10" s="74"/>
    </row>
    <row r="11" spans="1:16" s="46" customFormat="1" ht="31.7" customHeight="1" x14ac:dyDescent="0.2">
      <c r="A11" s="75" t="s">
        <v>37</v>
      </c>
      <c r="B11" s="234">
        <v>2364</v>
      </c>
      <c r="C11" s="235">
        <v>3953</v>
      </c>
      <c r="D11" s="332">
        <f t="shared" si="0"/>
        <v>167.2165820642978</v>
      </c>
      <c r="E11" s="333">
        <v>1597</v>
      </c>
      <c r="F11" s="235">
        <v>2413</v>
      </c>
      <c r="G11" s="332">
        <f t="shared" si="1"/>
        <v>151.09580463368818</v>
      </c>
      <c r="H11" s="76"/>
      <c r="I11" s="74"/>
    </row>
    <row r="12" spans="1:16" ht="51.75" customHeight="1" x14ac:dyDescent="0.2">
      <c r="A12" s="75" t="s">
        <v>38</v>
      </c>
      <c r="B12" s="234">
        <v>637</v>
      </c>
      <c r="C12" s="235">
        <v>600</v>
      </c>
      <c r="D12" s="332">
        <f>C12/B12*100</f>
        <v>94.191522762951337</v>
      </c>
      <c r="E12" s="333">
        <v>459</v>
      </c>
      <c r="F12" s="235">
        <v>470</v>
      </c>
      <c r="G12" s="332">
        <f t="shared" si="1"/>
        <v>102.39651416122004</v>
      </c>
      <c r="H12" s="76"/>
      <c r="I12" s="74"/>
    </row>
    <row r="13" spans="1:16" ht="30.75" customHeight="1" x14ac:dyDescent="0.2">
      <c r="A13" s="75" t="s">
        <v>39</v>
      </c>
      <c r="B13" s="234">
        <v>1568</v>
      </c>
      <c r="C13" s="235">
        <v>2045</v>
      </c>
      <c r="D13" s="332">
        <f t="shared" si="0"/>
        <v>130.42091836734696</v>
      </c>
      <c r="E13" s="333">
        <v>1080</v>
      </c>
      <c r="F13" s="235">
        <v>1325</v>
      </c>
      <c r="G13" s="332">
        <f t="shared" si="1"/>
        <v>122.68518518518519</v>
      </c>
      <c r="H13" s="76"/>
      <c r="I13" s="74"/>
    </row>
    <row r="14" spans="1:16" ht="66.75" customHeight="1" x14ac:dyDescent="0.2">
      <c r="A14" s="75" t="s">
        <v>40</v>
      </c>
      <c r="B14" s="234">
        <v>3404</v>
      </c>
      <c r="C14" s="235">
        <v>3880</v>
      </c>
      <c r="D14" s="332">
        <f t="shared" si="0"/>
        <v>113.98354876615745</v>
      </c>
      <c r="E14" s="333">
        <v>2184</v>
      </c>
      <c r="F14" s="235">
        <v>2522</v>
      </c>
      <c r="G14" s="332">
        <f t="shared" si="1"/>
        <v>115.47619047619047</v>
      </c>
      <c r="H14" s="76"/>
      <c r="I14" s="74"/>
    </row>
    <row r="15" spans="1:16" ht="30" customHeight="1" x14ac:dyDescent="0.2">
      <c r="A15" s="75" t="s">
        <v>41</v>
      </c>
      <c r="B15" s="234">
        <v>2164</v>
      </c>
      <c r="C15" s="235">
        <v>2762</v>
      </c>
      <c r="D15" s="332">
        <f t="shared" si="0"/>
        <v>127.63401109057301</v>
      </c>
      <c r="E15" s="333">
        <v>1549</v>
      </c>
      <c r="F15" s="235">
        <v>1749</v>
      </c>
      <c r="G15" s="332">
        <f t="shared" si="1"/>
        <v>112.91155584247903</v>
      </c>
      <c r="H15" s="76"/>
      <c r="I15" s="74"/>
    </row>
    <row r="16" spans="1:16" x14ac:dyDescent="0.2">
      <c r="B16" s="77"/>
    </row>
    <row r="17" spans="2:3" x14ac:dyDescent="0.2">
      <c r="B17" s="77"/>
      <c r="C17" s="50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80" zoomScaleNormal="75" zoomScaleSheetLayoutView="80" workbookViewId="0">
      <selection activeCell="A8" sqref="A8"/>
    </sheetView>
  </sheetViews>
  <sheetFormatPr defaultColWidth="8.85546875" defaultRowHeight="12.75" x14ac:dyDescent="0.2"/>
  <cols>
    <col min="1" max="1" width="51.5703125" style="43" customWidth="1"/>
    <col min="2" max="2" width="11.85546875" style="120" customWidth="1"/>
    <col min="3" max="3" width="13" style="120" customWidth="1"/>
    <col min="4" max="4" width="12" style="120" customWidth="1"/>
    <col min="5" max="5" width="13.140625" style="120" customWidth="1"/>
    <col min="6" max="6" width="12.140625" style="120" customWidth="1"/>
    <col min="7" max="7" width="13.42578125" style="120" customWidth="1"/>
    <col min="8" max="8" width="12.7109375" style="120" customWidth="1"/>
    <col min="9" max="9" width="13.85546875" style="120" customWidth="1"/>
    <col min="10" max="10" width="8.85546875" style="43"/>
    <col min="11" max="12" width="0" style="43" hidden="1" customWidth="1"/>
    <col min="13" max="253" width="8.85546875" style="43"/>
    <col min="254" max="254" width="51.5703125" style="43" customWidth="1"/>
    <col min="255" max="255" width="14.42578125" style="43" customWidth="1"/>
    <col min="256" max="256" width="15.5703125" style="43" customWidth="1"/>
    <col min="257" max="257" width="13.7109375" style="43" customWidth="1"/>
    <col min="258" max="258" width="15.140625" style="43" customWidth="1"/>
    <col min="259" max="259" width="15" style="43" customWidth="1"/>
    <col min="260" max="260" width="15.7109375" style="43" customWidth="1"/>
    <col min="261" max="509" width="8.85546875" style="43"/>
    <col min="510" max="510" width="51.5703125" style="43" customWidth="1"/>
    <col min="511" max="511" width="14.42578125" style="43" customWidth="1"/>
    <col min="512" max="512" width="15.5703125" style="43" customWidth="1"/>
    <col min="513" max="513" width="13.7109375" style="43" customWidth="1"/>
    <col min="514" max="514" width="15.140625" style="43" customWidth="1"/>
    <col min="515" max="515" width="15" style="43" customWidth="1"/>
    <col min="516" max="516" width="15.7109375" style="43" customWidth="1"/>
    <col min="517" max="765" width="8.85546875" style="43"/>
    <col min="766" max="766" width="51.5703125" style="43" customWidth="1"/>
    <col min="767" max="767" width="14.42578125" style="43" customWidth="1"/>
    <col min="768" max="768" width="15.5703125" style="43" customWidth="1"/>
    <col min="769" max="769" width="13.7109375" style="43" customWidth="1"/>
    <col min="770" max="770" width="15.140625" style="43" customWidth="1"/>
    <col min="771" max="771" width="15" style="43" customWidth="1"/>
    <col min="772" max="772" width="15.7109375" style="43" customWidth="1"/>
    <col min="773" max="1021" width="8.85546875" style="43"/>
    <col min="1022" max="1022" width="51.5703125" style="43" customWidth="1"/>
    <col min="1023" max="1023" width="14.42578125" style="43" customWidth="1"/>
    <col min="1024" max="1024" width="15.5703125" style="43" customWidth="1"/>
    <col min="1025" max="1025" width="13.7109375" style="43" customWidth="1"/>
    <col min="1026" max="1026" width="15.140625" style="43" customWidth="1"/>
    <col min="1027" max="1027" width="15" style="43" customWidth="1"/>
    <col min="1028" max="1028" width="15.7109375" style="43" customWidth="1"/>
    <col min="1029" max="1277" width="8.85546875" style="43"/>
    <col min="1278" max="1278" width="51.5703125" style="43" customWidth="1"/>
    <col min="1279" max="1279" width="14.42578125" style="43" customWidth="1"/>
    <col min="1280" max="1280" width="15.5703125" style="43" customWidth="1"/>
    <col min="1281" max="1281" width="13.7109375" style="43" customWidth="1"/>
    <col min="1282" max="1282" width="15.140625" style="43" customWidth="1"/>
    <col min="1283" max="1283" width="15" style="43" customWidth="1"/>
    <col min="1284" max="1284" width="15.7109375" style="43" customWidth="1"/>
    <col min="1285" max="1533" width="8.85546875" style="43"/>
    <col min="1534" max="1534" width="51.5703125" style="43" customWidth="1"/>
    <col min="1535" max="1535" width="14.42578125" style="43" customWidth="1"/>
    <col min="1536" max="1536" width="15.5703125" style="43" customWidth="1"/>
    <col min="1537" max="1537" width="13.7109375" style="43" customWidth="1"/>
    <col min="1538" max="1538" width="15.140625" style="43" customWidth="1"/>
    <col min="1539" max="1539" width="15" style="43" customWidth="1"/>
    <col min="1540" max="1540" width="15.7109375" style="43" customWidth="1"/>
    <col min="1541" max="1789" width="8.85546875" style="43"/>
    <col min="1790" max="1790" width="51.5703125" style="43" customWidth="1"/>
    <col min="1791" max="1791" width="14.42578125" style="43" customWidth="1"/>
    <col min="1792" max="1792" width="15.5703125" style="43" customWidth="1"/>
    <col min="1793" max="1793" width="13.7109375" style="43" customWidth="1"/>
    <col min="1794" max="1794" width="15.140625" style="43" customWidth="1"/>
    <col min="1795" max="1795" width="15" style="43" customWidth="1"/>
    <col min="1796" max="1796" width="15.7109375" style="43" customWidth="1"/>
    <col min="1797" max="2045" width="8.85546875" style="43"/>
    <col min="2046" max="2046" width="51.5703125" style="43" customWidth="1"/>
    <col min="2047" max="2047" width="14.42578125" style="43" customWidth="1"/>
    <col min="2048" max="2048" width="15.5703125" style="43" customWidth="1"/>
    <col min="2049" max="2049" width="13.7109375" style="43" customWidth="1"/>
    <col min="2050" max="2050" width="15.140625" style="43" customWidth="1"/>
    <col min="2051" max="2051" width="15" style="43" customWidth="1"/>
    <col min="2052" max="2052" width="15.7109375" style="43" customWidth="1"/>
    <col min="2053" max="2301" width="8.85546875" style="43"/>
    <col min="2302" max="2302" width="51.5703125" style="43" customWidth="1"/>
    <col min="2303" max="2303" width="14.42578125" style="43" customWidth="1"/>
    <col min="2304" max="2304" width="15.5703125" style="43" customWidth="1"/>
    <col min="2305" max="2305" width="13.7109375" style="43" customWidth="1"/>
    <col min="2306" max="2306" width="15.140625" style="43" customWidth="1"/>
    <col min="2307" max="2307" width="15" style="43" customWidth="1"/>
    <col min="2308" max="2308" width="15.7109375" style="43" customWidth="1"/>
    <col min="2309" max="2557" width="8.85546875" style="43"/>
    <col min="2558" max="2558" width="51.5703125" style="43" customWidth="1"/>
    <col min="2559" max="2559" width="14.42578125" style="43" customWidth="1"/>
    <col min="2560" max="2560" width="15.5703125" style="43" customWidth="1"/>
    <col min="2561" max="2561" width="13.7109375" style="43" customWidth="1"/>
    <col min="2562" max="2562" width="15.140625" style="43" customWidth="1"/>
    <col min="2563" max="2563" width="15" style="43" customWidth="1"/>
    <col min="2564" max="2564" width="15.7109375" style="43" customWidth="1"/>
    <col min="2565" max="2813" width="8.85546875" style="43"/>
    <col min="2814" max="2814" width="51.5703125" style="43" customWidth="1"/>
    <col min="2815" max="2815" width="14.42578125" style="43" customWidth="1"/>
    <col min="2816" max="2816" width="15.5703125" style="43" customWidth="1"/>
    <col min="2817" max="2817" width="13.7109375" style="43" customWidth="1"/>
    <col min="2818" max="2818" width="15.140625" style="43" customWidth="1"/>
    <col min="2819" max="2819" width="15" style="43" customWidth="1"/>
    <col min="2820" max="2820" width="15.7109375" style="43" customWidth="1"/>
    <col min="2821" max="3069" width="8.85546875" style="43"/>
    <col min="3070" max="3070" width="51.5703125" style="43" customWidth="1"/>
    <col min="3071" max="3071" width="14.42578125" style="43" customWidth="1"/>
    <col min="3072" max="3072" width="15.5703125" style="43" customWidth="1"/>
    <col min="3073" max="3073" width="13.7109375" style="43" customWidth="1"/>
    <col min="3074" max="3074" width="15.140625" style="43" customWidth="1"/>
    <col min="3075" max="3075" width="15" style="43" customWidth="1"/>
    <col min="3076" max="3076" width="15.7109375" style="43" customWidth="1"/>
    <col min="3077" max="3325" width="8.85546875" style="43"/>
    <col min="3326" max="3326" width="51.5703125" style="43" customWidth="1"/>
    <col min="3327" max="3327" width="14.42578125" style="43" customWidth="1"/>
    <col min="3328" max="3328" width="15.5703125" style="43" customWidth="1"/>
    <col min="3329" max="3329" width="13.7109375" style="43" customWidth="1"/>
    <col min="3330" max="3330" width="15.140625" style="43" customWidth="1"/>
    <col min="3331" max="3331" width="15" style="43" customWidth="1"/>
    <col min="3332" max="3332" width="15.7109375" style="43" customWidth="1"/>
    <col min="3333" max="3581" width="8.85546875" style="43"/>
    <col min="3582" max="3582" width="51.5703125" style="43" customWidth="1"/>
    <col min="3583" max="3583" width="14.42578125" style="43" customWidth="1"/>
    <col min="3584" max="3584" width="15.5703125" style="43" customWidth="1"/>
    <col min="3585" max="3585" width="13.7109375" style="43" customWidth="1"/>
    <col min="3586" max="3586" width="15.140625" style="43" customWidth="1"/>
    <col min="3587" max="3587" width="15" style="43" customWidth="1"/>
    <col min="3588" max="3588" width="15.7109375" style="43" customWidth="1"/>
    <col min="3589" max="3837" width="8.85546875" style="43"/>
    <col min="3838" max="3838" width="51.5703125" style="43" customWidth="1"/>
    <col min="3839" max="3839" width="14.42578125" style="43" customWidth="1"/>
    <col min="3840" max="3840" width="15.5703125" style="43" customWidth="1"/>
    <col min="3841" max="3841" width="13.7109375" style="43" customWidth="1"/>
    <col min="3842" max="3842" width="15.140625" style="43" customWidth="1"/>
    <col min="3843" max="3843" width="15" style="43" customWidth="1"/>
    <col min="3844" max="3844" width="15.7109375" style="43" customWidth="1"/>
    <col min="3845" max="4093" width="8.85546875" style="43"/>
    <col min="4094" max="4094" width="51.5703125" style="43" customWidth="1"/>
    <col min="4095" max="4095" width="14.42578125" style="43" customWidth="1"/>
    <col min="4096" max="4096" width="15.5703125" style="43" customWidth="1"/>
    <col min="4097" max="4097" width="13.7109375" style="43" customWidth="1"/>
    <col min="4098" max="4098" width="15.140625" style="43" customWidth="1"/>
    <col min="4099" max="4099" width="15" style="43" customWidth="1"/>
    <col min="4100" max="4100" width="15.7109375" style="43" customWidth="1"/>
    <col min="4101" max="4349" width="8.85546875" style="43"/>
    <col min="4350" max="4350" width="51.5703125" style="43" customWidth="1"/>
    <col min="4351" max="4351" width="14.42578125" style="43" customWidth="1"/>
    <col min="4352" max="4352" width="15.5703125" style="43" customWidth="1"/>
    <col min="4353" max="4353" width="13.7109375" style="43" customWidth="1"/>
    <col min="4354" max="4354" width="15.140625" style="43" customWidth="1"/>
    <col min="4355" max="4355" width="15" style="43" customWidth="1"/>
    <col min="4356" max="4356" width="15.7109375" style="43" customWidth="1"/>
    <col min="4357" max="4605" width="8.85546875" style="43"/>
    <col min="4606" max="4606" width="51.5703125" style="43" customWidth="1"/>
    <col min="4607" max="4607" width="14.42578125" style="43" customWidth="1"/>
    <col min="4608" max="4608" width="15.5703125" style="43" customWidth="1"/>
    <col min="4609" max="4609" width="13.7109375" style="43" customWidth="1"/>
    <col min="4610" max="4610" width="15.140625" style="43" customWidth="1"/>
    <col min="4611" max="4611" width="15" style="43" customWidth="1"/>
    <col min="4612" max="4612" width="15.7109375" style="43" customWidth="1"/>
    <col min="4613" max="4861" width="8.85546875" style="43"/>
    <col min="4862" max="4862" width="51.5703125" style="43" customWidth="1"/>
    <col min="4863" max="4863" width="14.42578125" style="43" customWidth="1"/>
    <col min="4864" max="4864" width="15.5703125" style="43" customWidth="1"/>
    <col min="4865" max="4865" width="13.7109375" style="43" customWidth="1"/>
    <col min="4866" max="4866" width="15.140625" style="43" customWidth="1"/>
    <col min="4867" max="4867" width="15" style="43" customWidth="1"/>
    <col min="4868" max="4868" width="15.7109375" style="43" customWidth="1"/>
    <col min="4869" max="5117" width="8.85546875" style="43"/>
    <col min="5118" max="5118" width="51.5703125" style="43" customWidth="1"/>
    <col min="5119" max="5119" width="14.42578125" style="43" customWidth="1"/>
    <col min="5120" max="5120" width="15.5703125" style="43" customWidth="1"/>
    <col min="5121" max="5121" width="13.7109375" style="43" customWidth="1"/>
    <col min="5122" max="5122" width="15.140625" style="43" customWidth="1"/>
    <col min="5123" max="5123" width="15" style="43" customWidth="1"/>
    <col min="5124" max="5124" width="15.7109375" style="43" customWidth="1"/>
    <col min="5125" max="5373" width="8.85546875" style="43"/>
    <col min="5374" max="5374" width="51.5703125" style="43" customWidth="1"/>
    <col min="5375" max="5375" width="14.42578125" style="43" customWidth="1"/>
    <col min="5376" max="5376" width="15.5703125" style="43" customWidth="1"/>
    <col min="5377" max="5377" width="13.7109375" style="43" customWidth="1"/>
    <col min="5378" max="5378" width="15.140625" style="43" customWidth="1"/>
    <col min="5379" max="5379" width="15" style="43" customWidth="1"/>
    <col min="5380" max="5380" width="15.7109375" style="43" customWidth="1"/>
    <col min="5381" max="5629" width="8.85546875" style="43"/>
    <col min="5630" max="5630" width="51.5703125" style="43" customWidth="1"/>
    <col min="5631" max="5631" width="14.42578125" style="43" customWidth="1"/>
    <col min="5632" max="5632" width="15.5703125" style="43" customWidth="1"/>
    <col min="5633" max="5633" width="13.7109375" style="43" customWidth="1"/>
    <col min="5634" max="5634" width="15.140625" style="43" customWidth="1"/>
    <col min="5635" max="5635" width="15" style="43" customWidth="1"/>
    <col min="5636" max="5636" width="15.7109375" style="43" customWidth="1"/>
    <col min="5637" max="5885" width="8.85546875" style="43"/>
    <col min="5886" max="5886" width="51.5703125" style="43" customWidth="1"/>
    <col min="5887" max="5887" width="14.42578125" style="43" customWidth="1"/>
    <col min="5888" max="5888" width="15.5703125" style="43" customWidth="1"/>
    <col min="5889" max="5889" width="13.7109375" style="43" customWidth="1"/>
    <col min="5890" max="5890" width="15.140625" style="43" customWidth="1"/>
    <col min="5891" max="5891" width="15" style="43" customWidth="1"/>
    <col min="5892" max="5892" width="15.7109375" style="43" customWidth="1"/>
    <col min="5893" max="6141" width="8.85546875" style="43"/>
    <col min="6142" max="6142" width="51.5703125" style="43" customWidth="1"/>
    <col min="6143" max="6143" width="14.42578125" style="43" customWidth="1"/>
    <col min="6144" max="6144" width="15.5703125" style="43" customWidth="1"/>
    <col min="6145" max="6145" width="13.7109375" style="43" customWidth="1"/>
    <col min="6146" max="6146" width="15.140625" style="43" customWidth="1"/>
    <col min="6147" max="6147" width="15" style="43" customWidth="1"/>
    <col min="6148" max="6148" width="15.7109375" style="43" customWidth="1"/>
    <col min="6149" max="6397" width="8.85546875" style="43"/>
    <col min="6398" max="6398" width="51.5703125" style="43" customWidth="1"/>
    <col min="6399" max="6399" width="14.42578125" style="43" customWidth="1"/>
    <col min="6400" max="6400" width="15.5703125" style="43" customWidth="1"/>
    <col min="6401" max="6401" width="13.7109375" style="43" customWidth="1"/>
    <col min="6402" max="6402" width="15.140625" style="43" customWidth="1"/>
    <col min="6403" max="6403" width="15" style="43" customWidth="1"/>
    <col min="6404" max="6404" width="15.7109375" style="43" customWidth="1"/>
    <col min="6405" max="6653" width="8.85546875" style="43"/>
    <col min="6654" max="6654" width="51.5703125" style="43" customWidth="1"/>
    <col min="6655" max="6655" width="14.42578125" style="43" customWidth="1"/>
    <col min="6656" max="6656" width="15.5703125" style="43" customWidth="1"/>
    <col min="6657" max="6657" width="13.7109375" style="43" customWidth="1"/>
    <col min="6658" max="6658" width="15.140625" style="43" customWidth="1"/>
    <col min="6659" max="6659" width="15" style="43" customWidth="1"/>
    <col min="6660" max="6660" width="15.7109375" style="43" customWidth="1"/>
    <col min="6661" max="6909" width="8.85546875" style="43"/>
    <col min="6910" max="6910" width="51.5703125" style="43" customWidth="1"/>
    <col min="6911" max="6911" width="14.42578125" style="43" customWidth="1"/>
    <col min="6912" max="6912" width="15.5703125" style="43" customWidth="1"/>
    <col min="6913" max="6913" width="13.7109375" style="43" customWidth="1"/>
    <col min="6914" max="6914" width="15.140625" style="43" customWidth="1"/>
    <col min="6915" max="6915" width="15" style="43" customWidth="1"/>
    <col min="6916" max="6916" width="15.7109375" style="43" customWidth="1"/>
    <col min="6917" max="7165" width="8.85546875" style="43"/>
    <col min="7166" max="7166" width="51.5703125" style="43" customWidth="1"/>
    <col min="7167" max="7167" width="14.42578125" style="43" customWidth="1"/>
    <col min="7168" max="7168" width="15.5703125" style="43" customWidth="1"/>
    <col min="7169" max="7169" width="13.7109375" style="43" customWidth="1"/>
    <col min="7170" max="7170" width="15.140625" style="43" customWidth="1"/>
    <col min="7171" max="7171" width="15" style="43" customWidth="1"/>
    <col min="7172" max="7172" width="15.7109375" style="43" customWidth="1"/>
    <col min="7173" max="7421" width="8.85546875" style="43"/>
    <col min="7422" max="7422" width="51.5703125" style="43" customWidth="1"/>
    <col min="7423" max="7423" width="14.42578125" style="43" customWidth="1"/>
    <col min="7424" max="7424" width="15.5703125" style="43" customWidth="1"/>
    <col min="7425" max="7425" width="13.7109375" style="43" customWidth="1"/>
    <col min="7426" max="7426" width="15.140625" style="43" customWidth="1"/>
    <col min="7427" max="7427" width="15" style="43" customWidth="1"/>
    <col min="7428" max="7428" width="15.7109375" style="43" customWidth="1"/>
    <col min="7429" max="7677" width="8.85546875" style="43"/>
    <col min="7678" max="7678" width="51.5703125" style="43" customWidth="1"/>
    <col min="7679" max="7679" width="14.42578125" style="43" customWidth="1"/>
    <col min="7680" max="7680" width="15.5703125" style="43" customWidth="1"/>
    <col min="7681" max="7681" width="13.7109375" style="43" customWidth="1"/>
    <col min="7682" max="7682" width="15.140625" style="43" customWidth="1"/>
    <col min="7683" max="7683" width="15" style="43" customWidth="1"/>
    <col min="7684" max="7684" width="15.7109375" style="43" customWidth="1"/>
    <col min="7685" max="7933" width="8.85546875" style="43"/>
    <col min="7934" max="7934" width="51.5703125" style="43" customWidth="1"/>
    <col min="7935" max="7935" width="14.42578125" style="43" customWidth="1"/>
    <col min="7936" max="7936" width="15.5703125" style="43" customWidth="1"/>
    <col min="7937" max="7937" width="13.7109375" style="43" customWidth="1"/>
    <col min="7938" max="7938" width="15.140625" style="43" customWidth="1"/>
    <col min="7939" max="7939" width="15" style="43" customWidth="1"/>
    <col min="7940" max="7940" width="15.7109375" style="43" customWidth="1"/>
    <col min="7941" max="8189" width="8.85546875" style="43"/>
    <col min="8190" max="8190" width="51.5703125" style="43" customWidth="1"/>
    <col min="8191" max="8191" width="14.42578125" style="43" customWidth="1"/>
    <col min="8192" max="8192" width="15.5703125" style="43" customWidth="1"/>
    <col min="8193" max="8193" width="13.7109375" style="43" customWidth="1"/>
    <col min="8194" max="8194" width="15.140625" style="43" customWidth="1"/>
    <col min="8195" max="8195" width="15" style="43" customWidth="1"/>
    <col min="8196" max="8196" width="15.7109375" style="43" customWidth="1"/>
    <col min="8197" max="8445" width="8.85546875" style="43"/>
    <col min="8446" max="8446" width="51.5703125" style="43" customWidth="1"/>
    <col min="8447" max="8447" width="14.42578125" style="43" customWidth="1"/>
    <col min="8448" max="8448" width="15.5703125" style="43" customWidth="1"/>
    <col min="8449" max="8449" width="13.7109375" style="43" customWidth="1"/>
    <col min="8450" max="8450" width="15.140625" style="43" customWidth="1"/>
    <col min="8451" max="8451" width="15" style="43" customWidth="1"/>
    <col min="8452" max="8452" width="15.7109375" style="43" customWidth="1"/>
    <col min="8453" max="8701" width="8.85546875" style="43"/>
    <col min="8702" max="8702" width="51.5703125" style="43" customWidth="1"/>
    <col min="8703" max="8703" width="14.42578125" style="43" customWidth="1"/>
    <col min="8704" max="8704" width="15.5703125" style="43" customWidth="1"/>
    <col min="8705" max="8705" width="13.7109375" style="43" customWidth="1"/>
    <col min="8706" max="8706" width="15.140625" style="43" customWidth="1"/>
    <col min="8707" max="8707" width="15" style="43" customWidth="1"/>
    <col min="8708" max="8708" width="15.7109375" style="43" customWidth="1"/>
    <col min="8709" max="8957" width="8.85546875" style="43"/>
    <col min="8958" max="8958" width="51.5703125" style="43" customWidth="1"/>
    <col min="8959" max="8959" width="14.42578125" style="43" customWidth="1"/>
    <col min="8960" max="8960" width="15.5703125" style="43" customWidth="1"/>
    <col min="8961" max="8961" width="13.7109375" style="43" customWidth="1"/>
    <col min="8962" max="8962" width="15.140625" style="43" customWidth="1"/>
    <col min="8963" max="8963" width="15" style="43" customWidth="1"/>
    <col min="8964" max="8964" width="15.7109375" style="43" customWidth="1"/>
    <col min="8965" max="9213" width="8.85546875" style="43"/>
    <col min="9214" max="9214" width="51.5703125" style="43" customWidth="1"/>
    <col min="9215" max="9215" width="14.42578125" style="43" customWidth="1"/>
    <col min="9216" max="9216" width="15.5703125" style="43" customWidth="1"/>
    <col min="9217" max="9217" width="13.7109375" style="43" customWidth="1"/>
    <col min="9218" max="9218" width="15.140625" style="43" customWidth="1"/>
    <col min="9219" max="9219" width="15" style="43" customWidth="1"/>
    <col min="9220" max="9220" width="15.7109375" style="43" customWidth="1"/>
    <col min="9221" max="9469" width="8.85546875" style="43"/>
    <col min="9470" max="9470" width="51.5703125" style="43" customWidth="1"/>
    <col min="9471" max="9471" width="14.42578125" style="43" customWidth="1"/>
    <col min="9472" max="9472" width="15.5703125" style="43" customWidth="1"/>
    <col min="9473" max="9473" width="13.7109375" style="43" customWidth="1"/>
    <col min="9474" max="9474" width="15.140625" style="43" customWidth="1"/>
    <col min="9475" max="9475" width="15" style="43" customWidth="1"/>
    <col min="9476" max="9476" width="15.7109375" style="43" customWidth="1"/>
    <col min="9477" max="9725" width="8.85546875" style="43"/>
    <col min="9726" max="9726" width="51.5703125" style="43" customWidth="1"/>
    <col min="9727" max="9727" width="14.42578125" style="43" customWidth="1"/>
    <col min="9728" max="9728" width="15.5703125" style="43" customWidth="1"/>
    <col min="9729" max="9729" width="13.7109375" style="43" customWidth="1"/>
    <col min="9730" max="9730" width="15.140625" style="43" customWidth="1"/>
    <col min="9731" max="9731" width="15" style="43" customWidth="1"/>
    <col min="9732" max="9732" width="15.7109375" style="43" customWidth="1"/>
    <col min="9733" max="9981" width="8.85546875" style="43"/>
    <col min="9982" max="9982" width="51.5703125" style="43" customWidth="1"/>
    <col min="9983" max="9983" width="14.42578125" style="43" customWidth="1"/>
    <col min="9984" max="9984" width="15.5703125" style="43" customWidth="1"/>
    <col min="9985" max="9985" width="13.7109375" style="43" customWidth="1"/>
    <col min="9986" max="9986" width="15.140625" style="43" customWidth="1"/>
    <col min="9987" max="9987" width="15" style="43" customWidth="1"/>
    <col min="9988" max="9988" width="15.7109375" style="43" customWidth="1"/>
    <col min="9989" max="10237" width="8.85546875" style="43"/>
    <col min="10238" max="10238" width="51.5703125" style="43" customWidth="1"/>
    <col min="10239" max="10239" width="14.42578125" style="43" customWidth="1"/>
    <col min="10240" max="10240" width="15.5703125" style="43" customWidth="1"/>
    <col min="10241" max="10241" width="13.7109375" style="43" customWidth="1"/>
    <col min="10242" max="10242" width="15.140625" style="43" customWidth="1"/>
    <col min="10243" max="10243" width="15" style="43" customWidth="1"/>
    <col min="10244" max="10244" width="15.7109375" style="43" customWidth="1"/>
    <col min="10245" max="10493" width="8.85546875" style="43"/>
    <col min="10494" max="10494" width="51.5703125" style="43" customWidth="1"/>
    <col min="10495" max="10495" width="14.42578125" style="43" customWidth="1"/>
    <col min="10496" max="10496" width="15.5703125" style="43" customWidth="1"/>
    <col min="10497" max="10497" width="13.7109375" style="43" customWidth="1"/>
    <col min="10498" max="10498" width="15.140625" style="43" customWidth="1"/>
    <col min="10499" max="10499" width="15" style="43" customWidth="1"/>
    <col min="10500" max="10500" width="15.7109375" style="43" customWidth="1"/>
    <col min="10501" max="10749" width="8.85546875" style="43"/>
    <col min="10750" max="10750" width="51.5703125" style="43" customWidth="1"/>
    <col min="10751" max="10751" width="14.42578125" style="43" customWidth="1"/>
    <col min="10752" max="10752" width="15.5703125" style="43" customWidth="1"/>
    <col min="10753" max="10753" width="13.7109375" style="43" customWidth="1"/>
    <col min="10754" max="10754" width="15.140625" style="43" customWidth="1"/>
    <col min="10755" max="10755" width="15" style="43" customWidth="1"/>
    <col min="10756" max="10756" width="15.7109375" style="43" customWidth="1"/>
    <col min="10757" max="11005" width="8.85546875" style="43"/>
    <col min="11006" max="11006" width="51.5703125" style="43" customWidth="1"/>
    <col min="11007" max="11007" width="14.42578125" style="43" customWidth="1"/>
    <col min="11008" max="11008" width="15.5703125" style="43" customWidth="1"/>
    <col min="11009" max="11009" width="13.7109375" style="43" customWidth="1"/>
    <col min="11010" max="11010" width="15.140625" style="43" customWidth="1"/>
    <col min="11011" max="11011" width="15" style="43" customWidth="1"/>
    <col min="11012" max="11012" width="15.7109375" style="43" customWidth="1"/>
    <col min="11013" max="11261" width="8.85546875" style="43"/>
    <col min="11262" max="11262" width="51.5703125" style="43" customWidth="1"/>
    <col min="11263" max="11263" width="14.42578125" style="43" customWidth="1"/>
    <col min="11264" max="11264" width="15.5703125" style="43" customWidth="1"/>
    <col min="11265" max="11265" width="13.7109375" style="43" customWidth="1"/>
    <col min="11266" max="11266" width="15.140625" style="43" customWidth="1"/>
    <col min="11267" max="11267" width="15" style="43" customWidth="1"/>
    <col min="11268" max="11268" width="15.7109375" style="43" customWidth="1"/>
    <col min="11269" max="11517" width="8.85546875" style="43"/>
    <col min="11518" max="11518" width="51.5703125" style="43" customWidth="1"/>
    <col min="11519" max="11519" width="14.42578125" style="43" customWidth="1"/>
    <col min="11520" max="11520" width="15.5703125" style="43" customWidth="1"/>
    <col min="11521" max="11521" width="13.7109375" style="43" customWidth="1"/>
    <col min="11522" max="11522" width="15.140625" style="43" customWidth="1"/>
    <col min="11523" max="11523" width="15" style="43" customWidth="1"/>
    <col min="11524" max="11524" width="15.7109375" style="43" customWidth="1"/>
    <col min="11525" max="11773" width="8.85546875" style="43"/>
    <col min="11774" max="11774" width="51.5703125" style="43" customWidth="1"/>
    <col min="11775" max="11775" width="14.42578125" style="43" customWidth="1"/>
    <col min="11776" max="11776" width="15.5703125" style="43" customWidth="1"/>
    <col min="11777" max="11777" width="13.7109375" style="43" customWidth="1"/>
    <col min="11778" max="11778" width="15.140625" style="43" customWidth="1"/>
    <col min="11779" max="11779" width="15" style="43" customWidth="1"/>
    <col min="11780" max="11780" width="15.7109375" style="43" customWidth="1"/>
    <col min="11781" max="12029" width="8.85546875" style="43"/>
    <col min="12030" max="12030" width="51.5703125" style="43" customWidth="1"/>
    <col min="12031" max="12031" width="14.42578125" style="43" customWidth="1"/>
    <col min="12032" max="12032" width="15.5703125" style="43" customWidth="1"/>
    <col min="12033" max="12033" width="13.7109375" style="43" customWidth="1"/>
    <col min="12034" max="12034" width="15.140625" style="43" customWidth="1"/>
    <col min="12035" max="12035" width="15" style="43" customWidth="1"/>
    <col min="12036" max="12036" width="15.7109375" style="43" customWidth="1"/>
    <col min="12037" max="12285" width="8.85546875" style="43"/>
    <col min="12286" max="12286" width="51.5703125" style="43" customWidth="1"/>
    <col min="12287" max="12287" width="14.42578125" style="43" customWidth="1"/>
    <col min="12288" max="12288" width="15.5703125" style="43" customWidth="1"/>
    <col min="12289" max="12289" width="13.7109375" style="43" customWidth="1"/>
    <col min="12290" max="12290" width="15.140625" style="43" customWidth="1"/>
    <col min="12291" max="12291" width="15" style="43" customWidth="1"/>
    <col min="12292" max="12292" width="15.7109375" style="43" customWidth="1"/>
    <col min="12293" max="12541" width="8.85546875" style="43"/>
    <col min="12542" max="12542" width="51.5703125" style="43" customWidth="1"/>
    <col min="12543" max="12543" width="14.42578125" style="43" customWidth="1"/>
    <col min="12544" max="12544" width="15.5703125" style="43" customWidth="1"/>
    <col min="12545" max="12545" width="13.7109375" style="43" customWidth="1"/>
    <col min="12546" max="12546" width="15.140625" style="43" customWidth="1"/>
    <col min="12547" max="12547" width="15" style="43" customWidth="1"/>
    <col min="12548" max="12548" width="15.7109375" style="43" customWidth="1"/>
    <col min="12549" max="12797" width="8.85546875" style="43"/>
    <col min="12798" max="12798" width="51.5703125" style="43" customWidth="1"/>
    <col min="12799" max="12799" width="14.42578125" style="43" customWidth="1"/>
    <col min="12800" max="12800" width="15.5703125" style="43" customWidth="1"/>
    <col min="12801" max="12801" width="13.7109375" style="43" customWidth="1"/>
    <col min="12802" max="12802" width="15.140625" style="43" customWidth="1"/>
    <col min="12803" max="12803" width="15" style="43" customWidth="1"/>
    <col min="12804" max="12804" width="15.7109375" style="43" customWidth="1"/>
    <col min="12805" max="13053" width="8.85546875" style="43"/>
    <col min="13054" max="13054" width="51.5703125" style="43" customWidth="1"/>
    <col min="13055" max="13055" width="14.42578125" style="43" customWidth="1"/>
    <col min="13056" max="13056" width="15.5703125" style="43" customWidth="1"/>
    <col min="13057" max="13057" width="13.7109375" style="43" customWidth="1"/>
    <col min="13058" max="13058" width="15.140625" style="43" customWidth="1"/>
    <col min="13059" max="13059" width="15" style="43" customWidth="1"/>
    <col min="13060" max="13060" width="15.7109375" style="43" customWidth="1"/>
    <col min="13061" max="13309" width="8.85546875" style="43"/>
    <col min="13310" max="13310" width="51.5703125" style="43" customWidth="1"/>
    <col min="13311" max="13311" width="14.42578125" style="43" customWidth="1"/>
    <col min="13312" max="13312" width="15.5703125" style="43" customWidth="1"/>
    <col min="13313" max="13313" width="13.7109375" style="43" customWidth="1"/>
    <col min="13314" max="13314" width="15.140625" style="43" customWidth="1"/>
    <col min="13315" max="13315" width="15" style="43" customWidth="1"/>
    <col min="13316" max="13316" width="15.7109375" style="43" customWidth="1"/>
    <col min="13317" max="13565" width="8.85546875" style="43"/>
    <col min="13566" max="13566" width="51.5703125" style="43" customWidth="1"/>
    <col min="13567" max="13567" width="14.42578125" style="43" customWidth="1"/>
    <col min="13568" max="13568" width="15.5703125" style="43" customWidth="1"/>
    <col min="13569" max="13569" width="13.7109375" style="43" customWidth="1"/>
    <col min="13570" max="13570" width="15.140625" style="43" customWidth="1"/>
    <col min="13571" max="13571" width="15" style="43" customWidth="1"/>
    <col min="13572" max="13572" width="15.7109375" style="43" customWidth="1"/>
    <col min="13573" max="13821" width="8.85546875" style="43"/>
    <col min="13822" max="13822" width="51.5703125" style="43" customWidth="1"/>
    <col min="13823" max="13823" width="14.42578125" style="43" customWidth="1"/>
    <col min="13824" max="13824" width="15.5703125" style="43" customWidth="1"/>
    <col min="13825" max="13825" width="13.7109375" style="43" customWidth="1"/>
    <col min="13826" max="13826" width="15.140625" style="43" customWidth="1"/>
    <col min="13827" max="13827" width="15" style="43" customWidth="1"/>
    <col min="13828" max="13828" width="15.7109375" style="43" customWidth="1"/>
    <col min="13829" max="14077" width="8.85546875" style="43"/>
    <col min="14078" max="14078" width="51.5703125" style="43" customWidth="1"/>
    <col min="14079" max="14079" width="14.42578125" style="43" customWidth="1"/>
    <col min="14080" max="14080" width="15.5703125" style="43" customWidth="1"/>
    <col min="14081" max="14081" width="13.7109375" style="43" customWidth="1"/>
    <col min="14082" max="14082" width="15.140625" style="43" customWidth="1"/>
    <col min="14083" max="14083" width="15" style="43" customWidth="1"/>
    <col min="14084" max="14084" width="15.7109375" style="43" customWidth="1"/>
    <col min="14085" max="14333" width="8.85546875" style="43"/>
    <col min="14334" max="14334" width="51.5703125" style="43" customWidth="1"/>
    <col min="14335" max="14335" width="14.42578125" style="43" customWidth="1"/>
    <col min="14336" max="14336" width="15.5703125" style="43" customWidth="1"/>
    <col min="14337" max="14337" width="13.7109375" style="43" customWidth="1"/>
    <col min="14338" max="14338" width="15.140625" style="43" customWidth="1"/>
    <col min="14339" max="14339" width="15" style="43" customWidth="1"/>
    <col min="14340" max="14340" width="15.7109375" style="43" customWidth="1"/>
    <col min="14341" max="14589" width="8.85546875" style="43"/>
    <col min="14590" max="14590" width="51.5703125" style="43" customWidth="1"/>
    <col min="14591" max="14591" width="14.42578125" style="43" customWidth="1"/>
    <col min="14592" max="14592" width="15.5703125" style="43" customWidth="1"/>
    <col min="14593" max="14593" width="13.7109375" style="43" customWidth="1"/>
    <col min="14594" max="14594" width="15.140625" style="43" customWidth="1"/>
    <col min="14595" max="14595" width="15" style="43" customWidth="1"/>
    <col min="14596" max="14596" width="15.7109375" style="43" customWidth="1"/>
    <col min="14597" max="14845" width="8.85546875" style="43"/>
    <col min="14846" max="14846" width="51.5703125" style="43" customWidth="1"/>
    <col min="14847" max="14847" width="14.42578125" style="43" customWidth="1"/>
    <col min="14848" max="14848" width="15.5703125" style="43" customWidth="1"/>
    <col min="14849" max="14849" width="13.7109375" style="43" customWidth="1"/>
    <col min="14850" max="14850" width="15.140625" style="43" customWidth="1"/>
    <col min="14851" max="14851" width="15" style="43" customWidth="1"/>
    <col min="14852" max="14852" width="15.7109375" style="43" customWidth="1"/>
    <col min="14853" max="15101" width="8.85546875" style="43"/>
    <col min="15102" max="15102" width="51.5703125" style="43" customWidth="1"/>
    <col min="15103" max="15103" width="14.42578125" style="43" customWidth="1"/>
    <col min="15104" max="15104" width="15.5703125" style="43" customWidth="1"/>
    <col min="15105" max="15105" width="13.7109375" style="43" customWidth="1"/>
    <col min="15106" max="15106" width="15.140625" style="43" customWidth="1"/>
    <col min="15107" max="15107" width="15" style="43" customWidth="1"/>
    <col min="15108" max="15108" width="15.7109375" style="43" customWidth="1"/>
    <col min="15109" max="15357" width="8.85546875" style="43"/>
    <col min="15358" max="15358" width="51.5703125" style="43" customWidth="1"/>
    <col min="15359" max="15359" width="14.42578125" style="43" customWidth="1"/>
    <col min="15360" max="15360" width="15.5703125" style="43" customWidth="1"/>
    <col min="15361" max="15361" width="13.7109375" style="43" customWidth="1"/>
    <col min="15362" max="15362" width="15.140625" style="43" customWidth="1"/>
    <col min="15363" max="15363" width="15" style="43" customWidth="1"/>
    <col min="15364" max="15364" width="15.7109375" style="43" customWidth="1"/>
    <col min="15365" max="15613" width="8.85546875" style="43"/>
    <col min="15614" max="15614" width="51.5703125" style="43" customWidth="1"/>
    <col min="15615" max="15615" width="14.42578125" style="43" customWidth="1"/>
    <col min="15616" max="15616" width="15.5703125" style="43" customWidth="1"/>
    <col min="15617" max="15617" width="13.7109375" style="43" customWidth="1"/>
    <col min="15618" max="15618" width="15.140625" style="43" customWidth="1"/>
    <col min="15619" max="15619" width="15" style="43" customWidth="1"/>
    <col min="15620" max="15620" width="15.7109375" style="43" customWidth="1"/>
    <col min="15621" max="15869" width="8.85546875" style="43"/>
    <col min="15870" max="15870" width="51.5703125" style="43" customWidth="1"/>
    <col min="15871" max="15871" width="14.42578125" style="43" customWidth="1"/>
    <col min="15872" max="15872" width="15.5703125" style="43" customWidth="1"/>
    <col min="15873" max="15873" width="13.7109375" style="43" customWidth="1"/>
    <col min="15874" max="15874" width="15.140625" style="43" customWidth="1"/>
    <col min="15875" max="15875" width="15" style="43" customWidth="1"/>
    <col min="15876" max="15876" width="15.7109375" style="43" customWidth="1"/>
    <col min="15877" max="16125" width="8.85546875" style="43"/>
    <col min="16126" max="16126" width="51.5703125" style="43" customWidth="1"/>
    <col min="16127" max="16127" width="14.42578125" style="43" customWidth="1"/>
    <col min="16128" max="16128" width="15.5703125" style="43" customWidth="1"/>
    <col min="16129" max="16129" width="13.7109375" style="43" customWidth="1"/>
    <col min="16130" max="16130" width="15.140625" style="43" customWidth="1"/>
    <col min="16131" max="16131" width="15" style="43" customWidth="1"/>
    <col min="16132" max="16132" width="15.7109375" style="43" customWidth="1"/>
    <col min="16133" max="16384" width="8.85546875" style="43"/>
  </cols>
  <sheetData>
    <row r="1" spans="1:13" s="26" customFormat="1" ht="22.7" customHeight="1" x14ac:dyDescent="0.3">
      <c r="A1" s="387" t="s">
        <v>262</v>
      </c>
      <c r="B1" s="387"/>
      <c r="C1" s="387"/>
      <c r="D1" s="387"/>
      <c r="E1" s="387"/>
      <c r="F1" s="387"/>
      <c r="G1" s="387"/>
      <c r="H1" s="387"/>
      <c r="I1" s="387"/>
    </row>
    <row r="2" spans="1:13" s="26" customFormat="1" ht="19.5" customHeight="1" x14ac:dyDescent="0.3">
      <c r="A2" s="386" t="s">
        <v>31</v>
      </c>
      <c r="B2" s="386"/>
      <c r="C2" s="386"/>
      <c r="D2" s="386"/>
      <c r="E2" s="386"/>
      <c r="F2" s="386"/>
      <c r="G2" s="386"/>
      <c r="H2" s="386"/>
      <c r="I2" s="386"/>
    </row>
    <row r="3" spans="1:13" s="29" customFormat="1" ht="15.75" customHeight="1" x14ac:dyDescent="0.2">
      <c r="A3" s="27"/>
      <c r="B3" s="117"/>
      <c r="C3" s="117"/>
      <c r="D3" s="117"/>
      <c r="E3" s="117"/>
      <c r="F3" s="117"/>
      <c r="G3" s="117"/>
      <c r="H3" s="117"/>
      <c r="I3" s="204" t="s">
        <v>168</v>
      </c>
    </row>
    <row r="4" spans="1:13" s="29" customFormat="1" ht="36" customHeight="1" x14ac:dyDescent="0.2">
      <c r="A4" s="408"/>
      <c r="B4" s="401" t="s">
        <v>443</v>
      </c>
      <c r="C4" s="402"/>
      <c r="D4" s="402"/>
      <c r="E4" s="403"/>
      <c r="F4" s="404" t="s">
        <v>444</v>
      </c>
      <c r="G4" s="405"/>
      <c r="H4" s="405"/>
      <c r="I4" s="406"/>
    </row>
    <row r="5" spans="1:13" s="29" customFormat="1" ht="69.75" customHeight="1" x14ac:dyDescent="0.2">
      <c r="A5" s="408"/>
      <c r="B5" s="205" t="s">
        <v>263</v>
      </c>
      <c r="C5" s="205" t="s">
        <v>264</v>
      </c>
      <c r="D5" s="205" t="s">
        <v>265</v>
      </c>
      <c r="E5" s="205" t="s">
        <v>264</v>
      </c>
      <c r="F5" s="205" t="s">
        <v>263</v>
      </c>
      <c r="G5" s="205" t="s">
        <v>264</v>
      </c>
      <c r="H5" s="205" t="s">
        <v>265</v>
      </c>
      <c r="I5" s="205" t="s">
        <v>264</v>
      </c>
    </row>
    <row r="6" spans="1:13" s="29" customFormat="1" ht="39" customHeight="1" x14ac:dyDescent="0.2">
      <c r="A6" s="224" t="s">
        <v>328</v>
      </c>
      <c r="B6" s="207">
        <f>SUM(B8:B16)</f>
        <v>15840</v>
      </c>
      <c r="C6" s="208">
        <v>59.1</v>
      </c>
      <c r="D6" s="207">
        <f>SUM(D8:D16)</f>
        <v>10972</v>
      </c>
      <c r="E6" s="209">
        <v>40.9</v>
      </c>
      <c r="F6" s="207">
        <f>SUM(F8:F16)</f>
        <v>10297</v>
      </c>
      <c r="G6" s="209">
        <v>59.6</v>
      </c>
      <c r="H6" s="207">
        <f>SUM(H8:H16)</f>
        <v>6983</v>
      </c>
      <c r="I6" s="209">
        <v>40.4</v>
      </c>
      <c r="K6" s="29">
        <v>540903</v>
      </c>
      <c r="L6" s="29">
        <v>488038</v>
      </c>
    </row>
    <row r="7" spans="1:13" s="29" customFormat="1" ht="18.75" customHeight="1" x14ac:dyDescent="0.2">
      <c r="A7" s="129" t="s">
        <v>268</v>
      </c>
      <c r="B7" s="124"/>
      <c r="C7" s="213"/>
      <c r="D7" s="124"/>
      <c r="E7" s="214"/>
      <c r="F7" s="124"/>
      <c r="G7" s="213"/>
      <c r="H7" s="124"/>
      <c r="I7" s="214"/>
    </row>
    <row r="8" spans="1:13" s="54" customFormat="1" ht="45.75" customHeight="1" x14ac:dyDescent="0.2">
      <c r="A8" s="128" t="s">
        <v>33</v>
      </c>
      <c r="B8" s="218">
        <v>3000</v>
      </c>
      <c r="C8" s="219">
        <v>57.548436600805672</v>
      </c>
      <c r="D8" s="218">
        <v>2213</v>
      </c>
      <c r="E8" s="219">
        <v>42.45156339919432</v>
      </c>
      <c r="F8" s="225">
        <v>2033</v>
      </c>
      <c r="G8" s="219">
        <v>58.876339415001446</v>
      </c>
      <c r="H8" s="218">
        <v>1420</v>
      </c>
      <c r="I8" s="219">
        <v>41.123660584998554</v>
      </c>
      <c r="J8" s="76"/>
      <c r="K8" s="29">
        <v>76403</v>
      </c>
      <c r="L8" s="29">
        <v>67888</v>
      </c>
      <c r="M8" s="76"/>
    </row>
    <row r="9" spans="1:13" s="54" customFormat="1" ht="30" customHeight="1" x14ac:dyDescent="0.25">
      <c r="A9" s="75" t="s">
        <v>34</v>
      </c>
      <c r="B9" s="40">
        <v>2294</v>
      </c>
      <c r="C9" s="221">
        <v>70.519520442668309</v>
      </c>
      <c r="D9" s="40">
        <v>959</v>
      </c>
      <c r="E9" s="219">
        <v>29.480479557331694</v>
      </c>
      <c r="F9" s="226">
        <v>1541</v>
      </c>
      <c r="G9" s="221">
        <v>72.381399718177548</v>
      </c>
      <c r="H9" s="227">
        <v>588</v>
      </c>
      <c r="I9" s="221">
        <v>27.618600281822452</v>
      </c>
      <c r="K9" s="76">
        <v>49463</v>
      </c>
      <c r="L9" s="76">
        <v>43537</v>
      </c>
    </row>
    <row r="10" spans="1:13" ht="33" customHeight="1" x14ac:dyDescent="0.2">
      <c r="A10" s="75" t="s">
        <v>35</v>
      </c>
      <c r="B10" s="39">
        <v>2336</v>
      </c>
      <c r="C10" s="220">
        <v>72.954403497813871</v>
      </c>
      <c r="D10" s="40">
        <v>866</v>
      </c>
      <c r="E10" s="219">
        <v>27.045596502186132</v>
      </c>
      <c r="F10" s="39">
        <v>1471</v>
      </c>
      <c r="G10" s="220">
        <v>73.660490736104151</v>
      </c>
      <c r="H10" s="40">
        <v>526</v>
      </c>
      <c r="I10" s="220">
        <v>26.339509263895845</v>
      </c>
      <c r="K10" s="54">
        <v>56985</v>
      </c>
      <c r="L10" s="54">
        <v>50429</v>
      </c>
    </row>
    <row r="11" spans="1:13" ht="28.5" customHeight="1" x14ac:dyDescent="0.2">
      <c r="A11" s="75" t="s">
        <v>36</v>
      </c>
      <c r="B11" s="39">
        <v>1695</v>
      </c>
      <c r="C11" s="220">
        <v>89.023109243697476</v>
      </c>
      <c r="D11" s="40">
        <v>209</v>
      </c>
      <c r="E11" s="219">
        <v>10.97689075630252</v>
      </c>
      <c r="F11" s="39">
        <v>1103</v>
      </c>
      <c r="G11" s="220">
        <v>90.261865793780686</v>
      </c>
      <c r="H11" s="40">
        <v>119</v>
      </c>
      <c r="I11" s="220">
        <v>9.7381342062193124</v>
      </c>
      <c r="K11" s="43">
        <v>31129</v>
      </c>
      <c r="L11" s="43">
        <v>27810</v>
      </c>
    </row>
    <row r="12" spans="1:13" s="46" customFormat="1" ht="31.7" customHeight="1" x14ac:dyDescent="0.2">
      <c r="A12" s="75" t="s">
        <v>37</v>
      </c>
      <c r="B12" s="39">
        <v>2932</v>
      </c>
      <c r="C12" s="220">
        <v>74.171515304831772</v>
      </c>
      <c r="D12" s="40">
        <v>1021</v>
      </c>
      <c r="E12" s="219">
        <v>25.828484695168225</v>
      </c>
      <c r="F12" s="39">
        <v>1772</v>
      </c>
      <c r="G12" s="220">
        <v>73.435557397430586</v>
      </c>
      <c r="H12" s="40">
        <v>641</v>
      </c>
      <c r="I12" s="220">
        <v>26.564442602569414</v>
      </c>
      <c r="K12" s="43">
        <v>91835</v>
      </c>
      <c r="L12" s="43">
        <v>81618</v>
      </c>
    </row>
    <row r="13" spans="1:13" ht="51.75" customHeight="1" x14ac:dyDescent="0.2">
      <c r="A13" s="75" t="s">
        <v>38</v>
      </c>
      <c r="B13" s="39">
        <v>390</v>
      </c>
      <c r="C13" s="220">
        <v>65</v>
      </c>
      <c r="D13" s="40">
        <v>210</v>
      </c>
      <c r="E13" s="219">
        <v>35</v>
      </c>
      <c r="F13" s="39">
        <v>303</v>
      </c>
      <c r="G13" s="220">
        <v>64.468085106382972</v>
      </c>
      <c r="H13" s="40">
        <v>167</v>
      </c>
      <c r="I13" s="220">
        <v>35.531914893617021</v>
      </c>
      <c r="K13" s="46">
        <v>20531</v>
      </c>
      <c r="L13" s="46">
        <v>19360</v>
      </c>
    </row>
    <row r="14" spans="1:13" ht="30.75" customHeight="1" x14ac:dyDescent="0.2">
      <c r="A14" s="75" t="s">
        <v>39</v>
      </c>
      <c r="B14" s="39">
        <v>659</v>
      </c>
      <c r="C14" s="220">
        <v>32.224938875305625</v>
      </c>
      <c r="D14" s="40">
        <v>1386</v>
      </c>
      <c r="E14" s="219">
        <v>67.775061124694375</v>
      </c>
      <c r="F14" s="39">
        <v>422</v>
      </c>
      <c r="G14" s="220">
        <v>31.849056603773583</v>
      </c>
      <c r="H14" s="40">
        <v>903</v>
      </c>
      <c r="I14" s="220">
        <v>68.15094339622641</v>
      </c>
      <c r="K14" s="43">
        <v>50041</v>
      </c>
      <c r="L14" s="43">
        <v>44940</v>
      </c>
    </row>
    <row r="15" spans="1:13" ht="66.75" customHeight="1" x14ac:dyDescent="0.2">
      <c r="A15" s="75" t="s">
        <v>40</v>
      </c>
      <c r="B15" s="39">
        <v>844</v>
      </c>
      <c r="C15" s="220">
        <v>21.75257731958763</v>
      </c>
      <c r="D15" s="40">
        <v>3036</v>
      </c>
      <c r="E15" s="219">
        <v>78.24742268041237</v>
      </c>
      <c r="F15" s="39">
        <v>572</v>
      </c>
      <c r="G15" s="220">
        <v>22.680412371134022</v>
      </c>
      <c r="H15" s="40">
        <v>1950</v>
      </c>
      <c r="I15" s="220">
        <v>77.319587628865989</v>
      </c>
      <c r="K15" s="43">
        <v>98596</v>
      </c>
      <c r="L15" s="43">
        <v>92241</v>
      </c>
    </row>
    <row r="16" spans="1:13" ht="30" customHeight="1" x14ac:dyDescent="0.2">
      <c r="A16" s="75" t="s">
        <v>41</v>
      </c>
      <c r="B16" s="39">
        <v>1690</v>
      </c>
      <c r="C16" s="220">
        <v>132</v>
      </c>
      <c r="D16" s="40">
        <v>1072</v>
      </c>
      <c r="E16" s="219">
        <v>67.2</v>
      </c>
      <c r="F16" s="39">
        <v>1080</v>
      </c>
      <c r="G16" s="220">
        <v>129.9</v>
      </c>
      <c r="H16" s="40">
        <v>669</v>
      </c>
      <c r="I16" s="220">
        <v>70.2</v>
      </c>
      <c r="K16" s="43">
        <v>65920</v>
      </c>
      <c r="L16" s="43">
        <v>60215</v>
      </c>
    </row>
    <row r="17" spans="2:9" x14ac:dyDescent="0.2">
      <c r="B17" s="119"/>
      <c r="C17" s="334"/>
      <c r="D17" s="119"/>
      <c r="E17" s="334"/>
      <c r="F17" s="119"/>
      <c r="G17" s="334"/>
      <c r="H17" s="119"/>
      <c r="I17" s="334"/>
    </row>
    <row r="18" spans="2:9" x14ac:dyDescent="0.2">
      <c r="B18" s="119"/>
      <c r="C18" s="119"/>
      <c r="D18" s="222"/>
      <c r="E18" s="222"/>
      <c r="F18" s="119"/>
      <c r="G18" s="119"/>
      <c r="H18" s="119"/>
      <c r="I18" s="119"/>
    </row>
    <row r="19" spans="2:9" x14ac:dyDescent="0.2">
      <c r="B19" s="119"/>
      <c r="C19" s="119"/>
      <c r="D19" s="119"/>
      <c r="E19" s="119"/>
      <c r="F19" s="119"/>
      <c r="G19" s="119"/>
      <c r="H19" s="119"/>
      <c r="I19" s="119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B13" sqref="B13"/>
    </sheetView>
  </sheetViews>
  <sheetFormatPr defaultColWidth="9.140625" defaultRowHeight="15.75" x14ac:dyDescent="0.25"/>
  <cols>
    <col min="1" max="1" width="3.140625" style="91" customWidth="1"/>
    <col min="2" max="2" width="37.28515625" style="98" customWidth="1"/>
    <col min="3" max="3" width="12.85546875" style="92" customWidth="1"/>
    <col min="4" max="4" width="10.140625" style="92" customWidth="1"/>
    <col min="5" max="5" width="12.42578125" style="99" customWidth="1"/>
    <col min="6" max="6" width="12.85546875" style="92" customWidth="1"/>
    <col min="7" max="7" width="10.140625" style="92" customWidth="1"/>
    <col min="8" max="8" width="12.42578125" style="99" customWidth="1"/>
    <col min="9" max="16384" width="9.140625" style="92"/>
  </cols>
  <sheetData>
    <row r="1" spans="1:8" ht="20.25" customHeight="1" x14ac:dyDescent="0.25">
      <c r="B1" s="391" t="s">
        <v>179</v>
      </c>
      <c r="C1" s="391"/>
      <c r="D1" s="391"/>
      <c r="E1" s="391"/>
      <c r="F1" s="391"/>
      <c r="G1" s="391"/>
      <c r="H1" s="391"/>
    </row>
    <row r="2" spans="1:8" ht="20.25" customHeight="1" x14ac:dyDescent="0.25">
      <c r="B2" s="391" t="s">
        <v>301</v>
      </c>
      <c r="C2" s="391"/>
      <c r="D2" s="391"/>
      <c r="E2" s="391"/>
      <c r="F2" s="391"/>
      <c r="G2" s="391"/>
      <c r="H2" s="391"/>
    </row>
    <row r="4" spans="1:8" s="93" customFormat="1" ht="35.450000000000003" customHeight="1" x14ac:dyDescent="0.25">
      <c r="A4" s="409"/>
      <c r="B4" s="393" t="s">
        <v>88</v>
      </c>
      <c r="C4" s="394" t="s">
        <v>441</v>
      </c>
      <c r="D4" s="394"/>
      <c r="E4" s="394"/>
      <c r="F4" s="390" t="s">
        <v>442</v>
      </c>
      <c r="G4" s="390"/>
      <c r="H4" s="390"/>
    </row>
    <row r="5" spans="1:8" ht="15.6" customHeight="1" x14ac:dyDescent="0.25">
      <c r="A5" s="410"/>
      <c r="B5" s="393"/>
      <c r="C5" s="389" t="s">
        <v>89</v>
      </c>
      <c r="D5" s="389" t="s">
        <v>91</v>
      </c>
      <c r="E5" s="412" t="s">
        <v>90</v>
      </c>
      <c r="F5" s="389" t="s">
        <v>89</v>
      </c>
      <c r="G5" s="389" t="s">
        <v>91</v>
      </c>
      <c r="H5" s="389" t="s">
        <v>90</v>
      </c>
    </row>
    <row r="6" spans="1:8" ht="51.6" customHeight="1" x14ac:dyDescent="0.25">
      <c r="A6" s="411"/>
      <c r="B6" s="393"/>
      <c r="C6" s="389"/>
      <c r="D6" s="389"/>
      <c r="E6" s="412"/>
      <c r="F6" s="389"/>
      <c r="G6" s="389"/>
      <c r="H6" s="389"/>
    </row>
    <row r="7" spans="1:8" s="102" customFormat="1" ht="12.75" x14ac:dyDescent="0.2">
      <c r="A7" s="131" t="s">
        <v>93</v>
      </c>
      <c r="B7" s="132" t="s">
        <v>4</v>
      </c>
      <c r="C7" s="103">
        <v>1</v>
      </c>
      <c r="D7" s="103">
        <v>2</v>
      </c>
      <c r="E7" s="103">
        <v>3</v>
      </c>
      <c r="F7" s="103">
        <v>4</v>
      </c>
      <c r="G7" s="103">
        <v>5</v>
      </c>
      <c r="H7" s="103">
        <v>6</v>
      </c>
    </row>
    <row r="8" spans="1:8" x14ac:dyDescent="0.25">
      <c r="A8" s="94">
        <v>1</v>
      </c>
      <c r="B8" s="95" t="s">
        <v>94</v>
      </c>
      <c r="C8" s="114">
        <v>1024</v>
      </c>
      <c r="D8" s="114">
        <v>837</v>
      </c>
      <c r="E8" s="125">
        <f>D8-C8</f>
        <v>-187</v>
      </c>
      <c r="F8" s="114">
        <v>669</v>
      </c>
      <c r="G8" s="114">
        <v>377</v>
      </c>
      <c r="H8" s="125">
        <f>G8-F8</f>
        <v>-292</v>
      </c>
    </row>
    <row r="9" spans="1:8" x14ac:dyDescent="0.25">
      <c r="A9" s="94">
        <v>2</v>
      </c>
      <c r="B9" s="95" t="s">
        <v>100</v>
      </c>
      <c r="C9" s="114">
        <v>759</v>
      </c>
      <c r="D9" s="114">
        <v>234</v>
      </c>
      <c r="E9" s="125">
        <f t="shared" ref="E9:E27" si="0">D9-C9</f>
        <v>-525</v>
      </c>
      <c r="F9" s="114">
        <v>482</v>
      </c>
      <c r="G9" s="114">
        <v>50</v>
      </c>
      <c r="H9" s="125">
        <f t="shared" ref="H9:H27" si="1">G9-F9</f>
        <v>-432</v>
      </c>
    </row>
    <row r="10" spans="1:8" x14ac:dyDescent="0.25">
      <c r="A10" s="94">
        <v>3</v>
      </c>
      <c r="B10" s="95" t="s">
        <v>95</v>
      </c>
      <c r="C10" s="114">
        <v>665</v>
      </c>
      <c r="D10" s="114">
        <v>352</v>
      </c>
      <c r="E10" s="125">
        <f t="shared" si="0"/>
        <v>-313</v>
      </c>
      <c r="F10" s="114">
        <v>498</v>
      </c>
      <c r="G10" s="114">
        <v>127</v>
      </c>
      <c r="H10" s="125">
        <f t="shared" si="1"/>
        <v>-371</v>
      </c>
    </row>
    <row r="11" spans="1:8" s="96" customFormat="1" ht="31.5" x14ac:dyDescent="0.25">
      <c r="A11" s="94">
        <v>4</v>
      </c>
      <c r="B11" s="95" t="s">
        <v>294</v>
      </c>
      <c r="C11" s="114">
        <v>587</v>
      </c>
      <c r="D11" s="114">
        <v>198</v>
      </c>
      <c r="E11" s="125">
        <f t="shared" si="0"/>
        <v>-389</v>
      </c>
      <c r="F11" s="114">
        <v>417</v>
      </c>
      <c r="G11" s="114">
        <v>43</v>
      </c>
      <c r="H11" s="125">
        <f t="shared" si="1"/>
        <v>-374</v>
      </c>
    </row>
    <row r="12" spans="1:8" s="96" customFormat="1" x14ac:dyDescent="0.25">
      <c r="A12" s="94">
        <v>5</v>
      </c>
      <c r="B12" s="95" t="s">
        <v>96</v>
      </c>
      <c r="C12" s="114">
        <v>565</v>
      </c>
      <c r="D12" s="114">
        <v>210</v>
      </c>
      <c r="E12" s="125">
        <f t="shared" si="0"/>
        <v>-355</v>
      </c>
      <c r="F12" s="114">
        <v>376</v>
      </c>
      <c r="G12" s="114">
        <v>51</v>
      </c>
      <c r="H12" s="125">
        <f t="shared" si="1"/>
        <v>-325</v>
      </c>
    </row>
    <row r="13" spans="1:8" s="96" customFormat="1" x14ac:dyDescent="0.25">
      <c r="A13" s="94">
        <v>6</v>
      </c>
      <c r="B13" s="95" t="s">
        <v>277</v>
      </c>
      <c r="C13" s="114">
        <v>558</v>
      </c>
      <c r="D13" s="114">
        <v>136</v>
      </c>
      <c r="E13" s="125">
        <f t="shared" si="0"/>
        <v>-422</v>
      </c>
      <c r="F13" s="114">
        <v>328</v>
      </c>
      <c r="G13" s="114">
        <v>29</v>
      </c>
      <c r="H13" s="125">
        <f t="shared" si="1"/>
        <v>-299</v>
      </c>
    </row>
    <row r="14" spans="1:8" s="96" customFormat="1" ht="47.25" x14ac:dyDescent="0.25">
      <c r="A14" s="94">
        <v>7</v>
      </c>
      <c r="B14" s="95" t="s">
        <v>316</v>
      </c>
      <c r="C14" s="114">
        <v>540</v>
      </c>
      <c r="D14" s="114">
        <v>412</v>
      </c>
      <c r="E14" s="125">
        <f t="shared" si="0"/>
        <v>-128</v>
      </c>
      <c r="F14" s="114">
        <v>329</v>
      </c>
      <c r="G14" s="114">
        <v>166</v>
      </c>
      <c r="H14" s="125">
        <f t="shared" si="1"/>
        <v>-163</v>
      </c>
    </row>
    <row r="15" spans="1:8" s="96" customFormat="1" x14ac:dyDescent="0.25">
      <c r="A15" s="94">
        <v>8</v>
      </c>
      <c r="B15" s="95" t="s">
        <v>102</v>
      </c>
      <c r="C15" s="114">
        <v>518</v>
      </c>
      <c r="D15" s="114">
        <v>157</v>
      </c>
      <c r="E15" s="125">
        <f t="shared" si="0"/>
        <v>-361</v>
      </c>
      <c r="F15" s="114">
        <v>323</v>
      </c>
      <c r="G15" s="114">
        <v>36</v>
      </c>
      <c r="H15" s="125">
        <f t="shared" si="1"/>
        <v>-287</v>
      </c>
    </row>
    <row r="16" spans="1:8" s="96" customFormat="1" x14ac:dyDescent="0.25">
      <c r="A16" s="94">
        <v>9</v>
      </c>
      <c r="B16" s="95" t="s">
        <v>98</v>
      </c>
      <c r="C16" s="114">
        <v>494</v>
      </c>
      <c r="D16" s="114">
        <v>249</v>
      </c>
      <c r="E16" s="125">
        <f t="shared" si="0"/>
        <v>-245</v>
      </c>
      <c r="F16" s="114">
        <v>273</v>
      </c>
      <c r="G16" s="114">
        <v>69</v>
      </c>
      <c r="H16" s="125">
        <f t="shared" si="1"/>
        <v>-204</v>
      </c>
    </row>
    <row r="17" spans="1:8" s="96" customFormat="1" x14ac:dyDescent="0.25">
      <c r="A17" s="94">
        <v>10</v>
      </c>
      <c r="B17" s="95" t="s">
        <v>104</v>
      </c>
      <c r="C17" s="114">
        <v>436</v>
      </c>
      <c r="D17" s="114">
        <v>282</v>
      </c>
      <c r="E17" s="125">
        <f t="shared" si="0"/>
        <v>-154</v>
      </c>
      <c r="F17" s="114">
        <v>284</v>
      </c>
      <c r="G17" s="114">
        <v>107</v>
      </c>
      <c r="H17" s="125">
        <f t="shared" si="1"/>
        <v>-177</v>
      </c>
    </row>
    <row r="18" spans="1:8" s="96" customFormat="1" x14ac:dyDescent="0.25">
      <c r="A18" s="94">
        <v>11</v>
      </c>
      <c r="B18" s="95" t="s">
        <v>101</v>
      </c>
      <c r="C18" s="114">
        <v>421</v>
      </c>
      <c r="D18" s="114">
        <v>78</v>
      </c>
      <c r="E18" s="125">
        <f t="shared" si="0"/>
        <v>-343</v>
      </c>
      <c r="F18" s="114">
        <v>264</v>
      </c>
      <c r="G18" s="114">
        <v>11</v>
      </c>
      <c r="H18" s="125">
        <f t="shared" si="1"/>
        <v>-253</v>
      </c>
    </row>
    <row r="19" spans="1:8" s="96" customFormat="1" ht="31.5" x14ac:dyDescent="0.25">
      <c r="A19" s="94">
        <v>12</v>
      </c>
      <c r="B19" s="95" t="s">
        <v>99</v>
      </c>
      <c r="C19" s="114">
        <v>395</v>
      </c>
      <c r="D19" s="114">
        <v>206</v>
      </c>
      <c r="E19" s="125">
        <f t="shared" si="0"/>
        <v>-189</v>
      </c>
      <c r="F19" s="114">
        <v>246</v>
      </c>
      <c r="G19" s="114">
        <v>35</v>
      </c>
      <c r="H19" s="125">
        <f t="shared" si="1"/>
        <v>-211</v>
      </c>
    </row>
    <row r="20" spans="1:8" s="96" customFormat="1" x14ac:dyDescent="0.25">
      <c r="A20" s="94">
        <v>13</v>
      </c>
      <c r="B20" s="95" t="s">
        <v>108</v>
      </c>
      <c r="C20" s="114">
        <v>386</v>
      </c>
      <c r="D20" s="114">
        <v>112</v>
      </c>
      <c r="E20" s="125">
        <f t="shared" si="0"/>
        <v>-274</v>
      </c>
      <c r="F20" s="114">
        <v>246</v>
      </c>
      <c r="G20" s="114">
        <v>24</v>
      </c>
      <c r="H20" s="125">
        <f t="shared" si="1"/>
        <v>-222</v>
      </c>
    </row>
    <row r="21" spans="1:8" s="96" customFormat="1" x14ac:dyDescent="0.25">
      <c r="A21" s="94">
        <v>14</v>
      </c>
      <c r="B21" s="95" t="s">
        <v>113</v>
      </c>
      <c r="C21" s="114">
        <v>323</v>
      </c>
      <c r="D21" s="114">
        <v>78</v>
      </c>
      <c r="E21" s="125">
        <f t="shared" si="0"/>
        <v>-245</v>
      </c>
      <c r="F21" s="114">
        <v>185</v>
      </c>
      <c r="G21" s="114">
        <v>28</v>
      </c>
      <c r="H21" s="125">
        <f t="shared" si="1"/>
        <v>-157</v>
      </c>
    </row>
    <row r="22" spans="1:8" s="96" customFormat="1" x14ac:dyDescent="0.25">
      <c r="A22" s="94">
        <v>15</v>
      </c>
      <c r="B22" s="95" t="s">
        <v>112</v>
      </c>
      <c r="C22" s="114">
        <v>293</v>
      </c>
      <c r="D22" s="114">
        <v>109</v>
      </c>
      <c r="E22" s="125">
        <f t="shared" si="0"/>
        <v>-184</v>
      </c>
      <c r="F22" s="114">
        <v>161</v>
      </c>
      <c r="G22" s="114">
        <v>20</v>
      </c>
      <c r="H22" s="125">
        <f t="shared" si="1"/>
        <v>-141</v>
      </c>
    </row>
    <row r="23" spans="1:8" s="96" customFormat="1" x14ac:dyDescent="0.25">
      <c r="A23" s="94">
        <v>16</v>
      </c>
      <c r="B23" s="95" t="s">
        <v>133</v>
      </c>
      <c r="C23" s="114">
        <v>277</v>
      </c>
      <c r="D23" s="114">
        <v>52</v>
      </c>
      <c r="E23" s="125">
        <f t="shared" si="0"/>
        <v>-225</v>
      </c>
      <c r="F23" s="114">
        <v>209</v>
      </c>
      <c r="G23" s="114">
        <v>16</v>
      </c>
      <c r="H23" s="125">
        <f t="shared" si="1"/>
        <v>-193</v>
      </c>
    </row>
    <row r="24" spans="1:8" s="96" customFormat="1" x14ac:dyDescent="0.25">
      <c r="A24" s="94">
        <v>17</v>
      </c>
      <c r="B24" s="95" t="s">
        <v>114</v>
      </c>
      <c r="C24" s="114">
        <v>277</v>
      </c>
      <c r="D24" s="114">
        <v>76</v>
      </c>
      <c r="E24" s="125">
        <f t="shared" si="0"/>
        <v>-201</v>
      </c>
      <c r="F24" s="114">
        <v>159</v>
      </c>
      <c r="G24" s="114">
        <v>18</v>
      </c>
      <c r="H24" s="125">
        <f t="shared" si="1"/>
        <v>-141</v>
      </c>
    </row>
    <row r="25" spans="1:8" s="96" customFormat="1" x14ac:dyDescent="0.25">
      <c r="A25" s="94">
        <v>18</v>
      </c>
      <c r="B25" s="95" t="s">
        <v>119</v>
      </c>
      <c r="C25" s="114">
        <v>260</v>
      </c>
      <c r="D25" s="114">
        <v>57</v>
      </c>
      <c r="E25" s="125">
        <f t="shared" si="0"/>
        <v>-203</v>
      </c>
      <c r="F25" s="114">
        <v>147</v>
      </c>
      <c r="G25" s="114">
        <v>16</v>
      </c>
      <c r="H25" s="125">
        <f t="shared" si="1"/>
        <v>-131</v>
      </c>
    </row>
    <row r="26" spans="1:8" s="96" customFormat="1" x14ac:dyDescent="0.25">
      <c r="A26" s="94">
        <v>19</v>
      </c>
      <c r="B26" s="95" t="s">
        <v>105</v>
      </c>
      <c r="C26" s="114">
        <v>246</v>
      </c>
      <c r="D26" s="114">
        <v>320</v>
      </c>
      <c r="E26" s="125">
        <f t="shared" si="0"/>
        <v>74</v>
      </c>
      <c r="F26" s="114">
        <v>157</v>
      </c>
      <c r="G26" s="114">
        <v>120</v>
      </c>
      <c r="H26" s="125">
        <f t="shared" si="1"/>
        <v>-37</v>
      </c>
    </row>
    <row r="27" spans="1:8" s="96" customFormat="1" ht="48.75" customHeight="1" x14ac:dyDescent="0.25">
      <c r="A27" s="94">
        <v>20</v>
      </c>
      <c r="B27" s="95" t="s">
        <v>278</v>
      </c>
      <c r="C27" s="114">
        <v>243</v>
      </c>
      <c r="D27" s="114">
        <v>53</v>
      </c>
      <c r="E27" s="125">
        <f t="shared" si="0"/>
        <v>-190</v>
      </c>
      <c r="F27" s="114">
        <v>211</v>
      </c>
      <c r="G27" s="114">
        <v>27</v>
      </c>
      <c r="H27" s="125">
        <f t="shared" si="1"/>
        <v>-184</v>
      </c>
    </row>
    <row r="28" spans="1:8" s="96" customFormat="1" x14ac:dyDescent="0.25"/>
    <row r="29" spans="1:8" s="96" customFormat="1" x14ac:dyDescent="0.25"/>
    <row r="30" spans="1:8" s="96" customFormat="1" x14ac:dyDescent="0.25"/>
    <row r="31" spans="1:8" s="96" customFormat="1" x14ac:dyDescent="0.25"/>
    <row r="32" spans="1:8" s="96" customFormat="1" x14ac:dyDescent="0.25"/>
    <row r="33" spans="1:8" s="96" customFormat="1" x14ac:dyDescent="0.25"/>
    <row r="34" spans="1:8" s="96" customFormat="1" x14ac:dyDescent="0.25"/>
    <row r="35" spans="1:8" s="96" customFormat="1" x14ac:dyDescent="0.25"/>
    <row r="36" spans="1:8" s="96" customFormat="1" x14ac:dyDescent="0.25"/>
    <row r="37" spans="1:8" s="96" customFormat="1" x14ac:dyDescent="0.25"/>
    <row r="38" spans="1:8" s="96" customFormat="1" x14ac:dyDescent="0.25"/>
    <row r="39" spans="1:8" s="96" customFormat="1" x14ac:dyDescent="0.25"/>
    <row r="40" spans="1:8" s="96" customFormat="1" x14ac:dyDescent="0.25"/>
    <row r="41" spans="1:8" s="96" customFormat="1" x14ac:dyDescent="0.25"/>
    <row r="42" spans="1:8" s="96" customFormat="1" x14ac:dyDescent="0.25"/>
    <row r="43" spans="1:8" s="96" customFormat="1" x14ac:dyDescent="0.25"/>
    <row r="44" spans="1:8" x14ac:dyDescent="0.25">
      <c r="A44" s="92"/>
      <c r="B44" s="92"/>
      <c r="E44" s="92"/>
      <c r="H44" s="92"/>
    </row>
    <row r="45" spans="1:8" x14ac:dyDescent="0.25">
      <c r="A45" s="92"/>
      <c r="B45" s="92"/>
      <c r="E45" s="92"/>
      <c r="H45" s="92"/>
    </row>
    <row r="46" spans="1:8" x14ac:dyDescent="0.25">
      <c r="A46" s="92"/>
      <c r="B46" s="92"/>
      <c r="E46" s="92"/>
      <c r="H46" s="92"/>
    </row>
    <row r="47" spans="1:8" x14ac:dyDescent="0.25">
      <c r="A47" s="92"/>
      <c r="B47" s="92"/>
      <c r="E47" s="92"/>
      <c r="H47" s="92"/>
    </row>
    <row r="48" spans="1:8" x14ac:dyDescent="0.25">
      <c r="A48" s="92"/>
      <c r="B48" s="92"/>
      <c r="E48" s="92"/>
      <c r="H48" s="92"/>
    </row>
    <row r="49" spans="1:8" x14ac:dyDescent="0.25">
      <c r="A49" s="92"/>
      <c r="B49" s="92"/>
      <c r="E49" s="92"/>
      <c r="H49" s="92"/>
    </row>
    <row r="50" spans="1:8" x14ac:dyDescent="0.25">
      <c r="A50" s="92"/>
      <c r="B50" s="92"/>
      <c r="E50" s="92"/>
      <c r="H50" s="92"/>
    </row>
    <row r="51" spans="1:8" x14ac:dyDescent="0.25">
      <c r="A51" s="92"/>
      <c r="B51" s="92"/>
      <c r="E51" s="92"/>
      <c r="H51" s="92"/>
    </row>
    <row r="52" spans="1:8" x14ac:dyDescent="0.25">
      <c r="A52" s="92"/>
      <c r="B52" s="92"/>
      <c r="E52" s="92"/>
      <c r="H52" s="92"/>
    </row>
    <row r="53" spans="1:8" x14ac:dyDescent="0.25">
      <c r="A53" s="92"/>
      <c r="B53" s="92"/>
      <c r="E53" s="92"/>
      <c r="H53" s="92"/>
    </row>
    <row r="54" spans="1:8" x14ac:dyDescent="0.25">
      <c r="A54" s="92"/>
      <c r="B54" s="92"/>
      <c r="E54" s="92"/>
      <c r="H54" s="92"/>
    </row>
    <row r="55" spans="1:8" x14ac:dyDescent="0.25">
      <c r="A55" s="92"/>
      <c r="B55" s="92"/>
      <c r="E55" s="92"/>
      <c r="H55" s="92"/>
    </row>
    <row r="56" spans="1:8" x14ac:dyDescent="0.25">
      <c r="A56" s="92"/>
      <c r="B56" s="92"/>
      <c r="E56" s="92"/>
      <c r="H56" s="92"/>
    </row>
    <row r="57" spans="1:8" x14ac:dyDescent="0.25">
      <c r="A57" s="92"/>
      <c r="B57" s="92"/>
      <c r="E57" s="92"/>
      <c r="H57" s="92"/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zoomScale="90" zoomScaleNormal="90" zoomScaleSheetLayoutView="90" workbookViewId="0">
      <selection activeCell="B95" sqref="B95"/>
    </sheetView>
  </sheetViews>
  <sheetFormatPr defaultColWidth="8.85546875" defaultRowHeight="12.75" x14ac:dyDescent="0.2"/>
  <cols>
    <col min="1" max="1" width="38.7109375" style="102" customWidth="1"/>
    <col min="2" max="2" width="13" style="112" customWidth="1"/>
    <col min="3" max="3" width="9.7109375" style="112" customWidth="1"/>
    <col min="4" max="4" width="12.5703125" style="113" customWidth="1"/>
    <col min="5" max="5" width="12.85546875" style="112" customWidth="1"/>
    <col min="6" max="6" width="9.7109375" style="112" customWidth="1"/>
    <col min="7" max="7" width="12.42578125" style="113" customWidth="1"/>
    <col min="8" max="8" width="8.85546875" style="102"/>
    <col min="9" max="9" width="6" style="102" customWidth="1"/>
    <col min="10" max="16384" width="8.85546875" style="102"/>
  </cols>
  <sheetData>
    <row r="1" spans="1:13" s="100" customFormat="1" ht="22.7" customHeight="1" x14ac:dyDescent="0.3">
      <c r="A1" s="396" t="s">
        <v>179</v>
      </c>
      <c r="B1" s="396"/>
      <c r="C1" s="396"/>
      <c r="D1" s="396"/>
      <c r="E1" s="396"/>
      <c r="F1" s="396"/>
      <c r="G1" s="396"/>
    </row>
    <row r="2" spans="1:13" s="100" customFormat="1" ht="20.25" x14ac:dyDescent="0.3">
      <c r="A2" s="397" t="s">
        <v>131</v>
      </c>
      <c r="B2" s="397"/>
      <c r="C2" s="397"/>
      <c r="D2" s="397"/>
      <c r="E2" s="397"/>
      <c r="F2" s="397"/>
      <c r="G2" s="397"/>
    </row>
    <row r="4" spans="1:13" s="93" customFormat="1" ht="35.450000000000003" customHeight="1" x14ac:dyDescent="0.25">
      <c r="A4" s="393" t="s">
        <v>88</v>
      </c>
      <c r="B4" s="394" t="s">
        <v>441</v>
      </c>
      <c r="C4" s="394"/>
      <c r="D4" s="394"/>
      <c r="E4" s="390" t="s">
        <v>442</v>
      </c>
      <c r="F4" s="390"/>
      <c r="G4" s="390"/>
    </row>
    <row r="5" spans="1:13" ht="18.600000000000001" customHeight="1" x14ac:dyDescent="0.2">
      <c r="A5" s="393"/>
      <c r="B5" s="389" t="s">
        <v>89</v>
      </c>
      <c r="C5" s="389" t="s">
        <v>91</v>
      </c>
      <c r="D5" s="398" t="s">
        <v>90</v>
      </c>
      <c r="E5" s="389" t="s">
        <v>89</v>
      </c>
      <c r="F5" s="389" t="s">
        <v>91</v>
      </c>
      <c r="G5" s="398" t="s">
        <v>90</v>
      </c>
    </row>
    <row r="6" spans="1:13" ht="52.15" customHeight="1" x14ac:dyDescent="0.2">
      <c r="A6" s="393"/>
      <c r="B6" s="389"/>
      <c r="C6" s="389"/>
      <c r="D6" s="398"/>
      <c r="E6" s="389"/>
      <c r="F6" s="389"/>
      <c r="G6" s="398"/>
    </row>
    <row r="7" spans="1:13" x14ac:dyDescent="0.2">
      <c r="A7" s="103" t="s">
        <v>4</v>
      </c>
      <c r="B7" s="104">
        <v>1</v>
      </c>
      <c r="C7" s="104">
        <v>2</v>
      </c>
      <c r="D7" s="104">
        <v>3</v>
      </c>
      <c r="E7" s="104">
        <v>4</v>
      </c>
      <c r="F7" s="104">
        <v>5</v>
      </c>
      <c r="G7" s="104">
        <v>6</v>
      </c>
    </row>
    <row r="8" spans="1:13" ht="38.450000000000003" customHeight="1" x14ac:dyDescent="0.2">
      <c r="A8" s="413" t="s">
        <v>132</v>
      </c>
      <c r="B8" s="414"/>
      <c r="C8" s="414"/>
      <c r="D8" s="414"/>
      <c r="E8" s="414"/>
      <c r="F8" s="414"/>
      <c r="G8" s="415"/>
      <c r="M8" s="105"/>
    </row>
    <row r="9" spans="1:13" ht="15.75" x14ac:dyDescent="0.2">
      <c r="A9" s="106" t="s">
        <v>113</v>
      </c>
      <c r="B9" s="109">
        <v>323</v>
      </c>
      <c r="C9" s="109">
        <v>78</v>
      </c>
      <c r="D9" s="335">
        <f>C9-B9</f>
        <v>-245</v>
      </c>
      <c r="E9" s="336">
        <v>185</v>
      </c>
      <c r="F9" s="109">
        <v>28</v>
      </c>
      <c r="G9" s="231">
        <f>F9-E9</f>
        <v>-157</v>
      </c>
      <c r="H9" s="134"/>
      <c r="M9" s="105"/>
    </row>
    <row r="10" spans="1:13" ht="15.75" x14ac:dyDescent="0.2">
      <c r="A10" s="106" t="s">
        <v>133</v>
      </c>
      <c r="B10" s="109">
        <v>277</v>
      </c>
      <c r="C10" s="109">
        <v>52</v>
      </c>
      <c r="D10" s="335">
        <f t="shared" ref="D10:D17" si="0">C10-B10</f>
        <v>-225</v>
      </c>
      <c r="E10" s="336">
        <v>209</v>
      </c>
      <c r="F10" s="109">
        <v>16</v>
      </c>
      <c r="G10" s="231">
        <f t="shared" ref="G10:G17" si="1">F10-E10</f>
        <v>-193</v>
      </c>
    </row>
    <row r="11" spans="1:13" ht="15.75" x14ac:dyDescent="0.2">
      <c r="A11" s="106" t="s">
        <v>286</v>
      </c>
      <c r="B11" s="109">
        <v>228</v>
      </c>
      <c r="C11" s="109">
        <v>37</v>
      </c>
      <c r="D11" s="335">
        <f t="shared" si="0"/>
        <v>-191</v>
      </c>
      <c r="E11" s="336">
        <v>126</v>
      </c>
      <c r="F11" s="109">
        <v>10</v>
      </c>
      <c r="G11" s="231">
        <f t="shared" si="1"/>
        <v>-116</v>
      </c>
    </row>
    <row r="12" spans="1:13" ht="15.75" x14ac:dyDescent="0.2">
      <c r="A12" s="106" t="s">
        <v>271</v>
      </c>
      <c r="B12" s="109">
        <v>214</v>
      </c>
      <c r="C12" s="109">
        <v>39</v>
      </c>
      <c r="D12" s="335">
        <f t="shared" si="0"/>
        <v>-175</v>
      </c>
      <c r="E12" s="336">
        <v>139</v>
      </c>
      <c r="F12" s="109">
        <v>12</v>
      </c>
      <c r="G12" s="231">
        <f t="shared" si="1"/>
        <v>-127</v>
      </c>
    </row>
    <row r="13" spans="1:13" ht="15.75" x14ac:dyDescent="0.2">
      <c r="A13" s="106" t="s">
        <v>136</v>
      </c>
      <c r="B13" s="109">
        <v>182</v>
      </c>
      <c r="C13" s="109">
        <v>22</v>
      </c>
      <c r="D13" s="335">
        <f t="shared" si="0"/>
        <v>-160</v>
      </c>
      <c r="E13" s="336">
        <v>120</v>
      </c>
      <c r="F13" s="109">
        <v>4</v>
      </c>
      <c r="G13" s="231">
        <f t="shared" si="1"/>
        <v>-116</v>
      </c>
    </row>
    <row r="14" spans="1:13" ht="31.5" x14ac:dyDescent="0.2">
      <c r="A14" s="106" t="s">
        <v>180</v>
      </c>
      <c r="B14" s="109">
        <v>172</v>
      </c>
      <c r="C14" s="109">
        <v>2</v>
      </c>
      <c r="D14" s="335">
        <f t="shared" si="0"/>
        <v>-170</v>
      </c>
      <c r="E14" s="336">
        <v>111</v>
      </c>
      <c r="F14" s="109">
        <v>0</v>
      </c>
      <c r="G14" s="231">
        <f t="shared" si="1"/>
        <v>-111</v>
      </c>
    </row>
    <row r="15" spans="1:13" ht="15.75" x14ac:dyDescent="0.2">
      <c r="A15" s="106" t="s">
        <v>281</v>
      </c>
      <c r="B15" s="109">
        <v>146</v>
      </c>
      <c r="C15" s="109">
        <v>0</v>
      </c>
      <c r="D15" s="335">
        <f t="shared" si="0"/>
        <v>-146</v>
      </c>
      <c r="E15" s="336">
        <v>86</v>
      </c>
      <c r="F15" s="109">
        <v>0</v>
      </c>
      <c r="G15" s="231">
        <f t="shared" si="1"/>
        <v>-86</v>
      </c>
    </row>
    <row r="16" spans="1:13" ht="31.5" x14ac:dyDescent="0.2">
      <c r="A16" s="236" t="s">
        <v>306</v>
      </c>
      <c r="B16" s="109">
        <v>127</v>
      </c>
      <c r="C16" s="109">
        <v>19</v>
      </c>
      <c r="D16" s="335">
        <f t="shared" si="0"/>
        <v>-108</v>
      </c>
      <c r="E16" s="336">
        <v>87</v>
      </c>
      <c r="F16" s="109">
        <v>0</v>
      </c>
      <c r="G16" s="231">
        <f t="shared" si="1"/>
        <v>-87</v>
      </c>
    </row>
    <row r="17" spans="1:7" ht="18.75" customHeight="1" x14ac:dyDescent="0.2">
      <c r="A17" s="236" t="s">
        <v>273</v>
      </c>
      <c r="B17" s="109">
        <v>125</v>
      </c>
      <c r="C17" s="109">
        <v>0</v>
      </c>
      <c r="D17" s="335">
        <f t="shared" si="0"/>
        <v>-125</v>
      </c>
      <c r="E17" s="336">
        <v>96</v>
      </c>
      <c r="F17" s="109">
        <v>0</v>
      </c>
      <c r="G17" s="231">
        <f t="shared" si="1"/>
        <v>-96</v>
      </c>
    </row>
    <row r="18" spans="1:7" ht="29.25" customHeight="1" x14ac:dyDescent="0.2">
      <c r="A18" s="413" t="s">
        <v>34</v>
      </c>
      <c r="B18" s="414"/>
      <c r="C18" s="414"/>
      <c r="D18" s="414"/>
      <c r="E18" s="414"/>
      <c r="F18" s="414"/>
      <c r="G18" s="415"/>
    </row>
    <row r="19" spans="1:7" ht="31.5" x14ac:dyDescent="0.2">
      <c r="A19" s="106" t="s">
        <v>294</v>
      </c>
      <c r="B19" s="109">
        <v>587</v>
      </c>
      <c r="C19" s="109">
        <v>198</v>
      </c>
      <c r="D19" s="335">
        <f>C19-B19</f>
        <v>-389</v>
      </c>
      <c r="E19" s="336">
        <v>417</v>
      </c>
      <c r="F19" s="109">
        <v>43</v>
      </c>
      <c r="G19" s="231">
        <f>F19-E19</f>
        <v>-374</v>
      </c>
    </row>
    <row r="20" spans="1:7" ht="15.75" x14ac:dyDescent="0.2">
      <c r="A20" s="106" t="s">
        <v>126</v>
      </c>
      <c r="B20" s="109">
        <v>195</v>
      </c>
      <c r="C20" s="109">
        <v>51</v>
      </c>
      <c r="D20" s="335">
        <f t="shared" ref="D20:D26" si="2">C20-B20</f>
        <v>-144</v>
      </c>
      <c r="E20" s="336">
        <v>127</v>
      </c>
      <c r="F20" s="109">
        <v>12</v>
      </c>
      <c r="G20" s="231">
        <f t="shared" ref="G20:G27" si="3">F20-E20</f>
        <v>-115</v>
      </c>
    </row>
    <row r="21" spans="1:7" ht="15.75" x14ac:dyDescent="0.2">
      <c r="A21" s="106" t="s">
        <v>129</v>
      </c>
      <c r="B21" s="109">
        <v>137</v>
      </c>
      <c r="C21" s="109">
        <v>40</v>
      </c>
      <c r="D21" s="335">
        <f t="shared" si="2"/>
        <v>-97</v>
      </c>
      <c r="E21" s="336">
        <v>92</v>
      </c>
      <c r="F21" s="109">
        <v>8</v>
      </c>
      <c r="G21" s="231">
        <f t="shared" si="3"/>
        <v>-84</v>
      </c>
    </row>
    <row r="22" spans="1:7" ht="15.75" x14ac:dyDescent="0.2">
      <c r="A22" s="106" t="s">
        <v>317</v>
      </c>
      <c r="B22" s="109">
        <v>108</v>
      </c>
      <c r="C22" s="109">
        <v>27</v>
      </c>
      <c r="D22" s="335">
        <f t="shared" si="2"/>
        <v>-81</v>
      </c>
      <c r="E22" s="336">
        <v>63</v>
      </c>
      <c r="F22" s="109">
        <v>7</v>
      </c>
      <c r="G22" s="231">
        <f t="shared" si="3"/>
        <v>-56</v>
      </c>
    </row>
    <row r="23" spans="1:7" ht="47.25" x14ac:dyDescent="0.2">
      <c r="A23" s="106" t="s">
        <v>318</v>
      </c>
      <c r="B23" s="109">
        <v>97</v>
      </c>
      <c r="C23" s="109">
        <v>0</v>
      </c>
      <c r="D23" s="335">
        <f t="shared" si="2"/>
        <v>-97</v>
      </c>
      <c r="E23" s="336">
        <v>68</v>
      </c>
      <c r="F23" s="109">
        <v>0</v>
      </c>
      <c r="G23" s="231">
        <f t="shared" si="3"/>
        <v>-68</v>
      </c>
    </row>
    <row r="24" spans="1:7" ht="38.450000000000003" customHeight="1" x14ac:dyDescent="0.2">
      <c r="A24" s="106" t="s">
        <v>139</v>
      </c>
      <c r="B24" s="109">
        <v>83</v>
      </c>
      <c r="C24" s="109">
        <v>30</v>
      </c>
      <c r="D24" s="335">
        <f t="shared" si="2"/>
        <v>-53</v>
      </c>
      <c r="E24" s="336">
        <v>44</v>
      </c>
      <c r="F24" s="109">
        <v>6</v>
      </c>
      <c r="G24" s="231">
        <f t="shared" si="3"/>
        <v>-38</v>
      </c>
    </row>
    <row r="25" spans="1:7" ht="31.5" x14ac:dyDescent="0.2">
      <c r="A25" s="106" t="s">
        <v>295</v>
      </c>
      <c r="B25" s="109">
        <v>75</v>
      </c>
      <c r="C25" s="109">
        <v>60</v>
      </c>
      <c r="D25" s="335">
        <f t="shared" si="2"/>
        <v>-15</v>
      </c>
      <c r="E25" s="336">
        <v>63</v>
      </c>
      <c r="F25" s="109">
        <v>24</v>
      </c>
      <c r="G25" s="231">
        <f t="shared" si="3"/>
        <v>-39</v>
      </c>
    </row>
    <row r="26" spans="1:7" ht="15.75" x14ac:dyDescent="0.2">
      <c r="A26" s="106" t="s">
        <v>319</v>
      </c>
      <c r="B26" s="109">
        <v>53</v>
      </c>
      <c r="C26" s="109">
        <v>13</v>
      </c>
      <c r="D26" s="335">
        <f t="shared" si="2"/>
        <v>-40</v>
      </c>
      <c r="E26" s="336">
        <v>37</v>
      </c>
      <c r="F26" s="109">
        <v>2</v>
      </c>
      <c r="G26" s="231">
        <f t="shared" si="3"/>
        <v>-35</v>
      </c>
    </row>
    <row r="27" spans="1:7" ht="15.75" x14ac:dyDescent="0.2">
      <c r="A27" s="106" t="s">
        <v>332</v>
      </c>
      <c r="B27" s="109">
        <v>52</v>
      </c>
      <c r="C27" s="109">
        <v>33</v>
      </c>
      <c r="D27" s="335">
        <v>-342</v>
      </c>
      <c r="E27" s="336">
        <v>39</v>
      </c>
      <c r="F27" s="109">
        <v>15</v>
      </c>
      <c r="G27" s="231">
        <f t="shared" si="3"/>
        <v>-24</v>
      </c>
    </row>
    <row r="28" spans="1:7" ht="29.25" customHeight="1" x14ac:dyDescent="0.2">
      <c r="A28" s="413" t="s">
        <v>35</v>
      </c>
      <c r="B28" s="414"/>
      <c r="C28" s="414"/>
      <c r="D28" s="414"/>
      <c r="E28" s="414"/>
      <c r="F28" s="414"/>
      <c r="G28" s="415"/>
    </row>
    <row r="29" spans="1:7" ht="24" customHeight="1" x14ac:dyDescent="0.2">
      <c r="A29" s="236" t="s">
        <v>100</v>
      </c>
      <c r="B29" s="109">
        <v>759</v>
      </c>
      <c r="C29" s="109">
        <v>234</v>
      </c>
      <c r="D29" s="335">
        <f>C29-B29</f>
        <v>-525</v>
      </c>
      <c r="E29" s="336">
        <v>482</v>
      </c>
      <c r="F29" s="109">
        <v>50</v>
      </c>
      <c r="G29" s="231">
        <f t="shared" ref="G29:G37" si="4">F29-E29</f>
        <v>-432</v>
      </c>
    </row>
    <row r="30" spans="1:7" ht="23.25" customHeight="1" x14ac:dyDescent="0.2">
      <c r="A30" s="236" t="s">
        <v>108</v>
      </c>
      <c r="B30" s="109">
        <v>386</v>
      </c>
      <c r="C30" s="109">
        <v>112</v>
      </c>
      <c r="D30" s="335">
        <f t="shared" ref="D30:D37" si="5">C30-B30</f>
        <v>-274</v>
      </c>
      <c r="E30" s="336">
        <v>246</v>
      </c>
      <c r="F30" s="109">
        <v>24</v>
      </c>
      <c r="G30" s="231">
        <f t="shared" si="4"/>
        <v>-222</v>
      </c>
    </row>
    <row r="31" spans="1:7" ht="21" customHeight="1" x14ac:dyDescent="0.2">
      <c r="A31" s="236" t="s">
        <v>303</v>
      </c>
      <c r="B31" s="109">
        <v>129</v>
      </c>
      <c r="C31" s="109">
        <v>169</v>
      </c>
      <c r="D31" s="335">
        <f t="shared" si="5"/>
        <v>40</v>
      </c>
      <c r="E31" s="336">
        <v>66</v>
      </c>
      <c r="F31" s="109">
        <v>60</v>
      </c>
      <c r="G31" s="231">
        <f t="shared" si="4"/>
        <v>-6</v>
      </c>
    </row>
    <row r="32" spans="1:7" ht="21" customHeight="1" x14ac:dyDescent="0.2">
      <c r="A32" s="236" t="s">
        <v>183</v>
      </c>
      <c r="B32" s="109">
        <v>89</v>
      </c>
      <c r="C32" s="109">
        <v>7</v>
      </c>
      <c r="D32" s="335">
        <f t="shared" si="5"/>
        <v>-82</v>
      </c>
      <c r="E32" s="336">
        <v>54</v>
      </c>
      <c r="F32" s="109">
        <v>0</v>
      </c>
      <c r="G32" s="231">
        <f t="shared" si="4"/>
        <v>-54</v>
      </c>
    </row>
    <row r="33" spans="1:7" ht="21.75" customHeight="1" x14ac:dyDescent="0.2">
      <c r="A33" s="236" t="s">
        <v>184</v>
      </c>
      <c r="B33" s="109">
        <v>78</v>
      </c>
      <c r="C33" s="109">
        <v>14</v>
      </c>
      <c r="D33" s="335">
        <f t="shared" si="5"/>
        <v>-64</v>
      </c>
      <c r="E33" s="336">
        <v>40</v>
      </c>
      <c r="F33" s="109">
        <v>5</v>
      </c>
      <c r="G33" s="231">
        <f t="shared" si="4"/>
        <v>-35</v>
      </c>
    </row>
    <row r="34" spans="1:7" ht="18.75" customHeight="1" x14ac:dyDescent="0.2">
      <c r="A34" s="236" t="s">
        <v>409</v>
      </c>
      <c r="B34" s="109">
        <v>69</v>
      </c>
      <c r="C34" s="109">
        <v>4</v>
      </c>
      <c r="D34" s="335">
        <f t="shared" si="5"/>
        <v>-65</v>
      </c>
      <c r="E34" s="336">
        <v>67</v>
      </c>
      <c r="F34" s="109">
        <v>1</v>
      </c>
      <c r="G34" s="231">
        <f t="shared" si="4"/>
        <v>-66</v>
      </c>
    </row>
    <row r="35" spans="1:7" ht="22.7" customHeight="1" x14ac:dyDescent="0.2">
      <c r="A35" s="236" t="s">
        <v>144</v>
      </c>
      <c r="B35" s="109">
        <v>69</v>
      </c>
      <c r="C35" s="109">
        <v>30</v>
      </c>
      <c r="D35" s="335">
        <f t="shared" si="5"/>
        <v>-39</v>
      </c>
      <c r="E35" s="336">
        <v>41</v>
      </c>
      <c r="F35" s="109">
        <v>4</v>
      </c>
      <c r="G35" s="231">
        <f t="shared" si="4"/>
        <v>-37</v>
      </c>
    </row>
    <row r="36" spans="1:7" ht="21.75" customHeight="1" x14ac:dyDescent="0.2">
      <c r="A36" s="236" t="s">
        <v>186</v>
      </c>
      <c r="B36" s="109">
        <v>66</v>
      </c>
      <c r="C36" s="109">
        <v>9</v>
      </c>
      <c r="D36" s="335">
        <f t="shared" si="5"/>
        <v>-57</v>
      </c>
      <c r="E36" s="336">
        <v>50</v>
      </c>
      <c r="F36" s="109">
        <v>5</v>
      </c>
      <c r="G36" s="231">
        <f t="shared" si="4"/>
        <v>-45</v>
      </c>
    </row>
    <row r="37" spans="1:7" ht="22.7" customHeight="1" x14ac:dyDescent="0.2">
      <c r="A37" s="236" t="s">
        <v>118</v>
      </c>
      <c r="B37" s="109">
        <v>65</v>
      </c>
      <c r="C37" s="109">
        <v>28</v>
      </c>
      <c r="D37" s="335">
        <f t="shared" si="5"/>
        <v>-37</v>
      </c>
      <c r="E37" s="336">
        <v>31</v>
      </c>
      <c r="F37" s="109">
        <v>10</v>
      </c>
      <c r="G37" s="231">
        <f t="shared" si="4"/>
        <v>-21</v>
      </c>
    </row>
    <row r="38" spans="1:7" ht="33.75" customHeight="1" x14ac:dyDescent="0.2">
      <c r="A38" s="413" t="s">
        <v>36</v>
      </c>
      <c r="B38" s="414"/>
      <c r="C38" s="414"/>
      <c r="D38" s="414"/>
      <c r="E38" s="414"/>
      <c r="F38" s="414"/>
      <c r="G38" s="415"/>
    </row>
    <row r="39" spans="1:7" ht="24.75" customHeight="1" x14ac:dyDescent="0.2">
      <c r="A39" s="106" t="s">
        <v>112</v>
      </c>
      <c r="B39" s="109">
        <v>293</v>
      </c>
      <c r="C39" s="109">
        <v>109</v>
      </c>
      <c r="D39" s="335">
        <f>C39-B39</f>
        <v>-184</v>
      </c>
      <c r="E39" s="336">
        <v>161</v>
      </c>
      <c r="F39" s="109">
        <v>20</v>
      </c>
      <c r="G39" s="231">
        <f>F39-E39</f>
        <v>-141</v>
      </c>
    </row>
    <row r="40" spans="1:7" ht="29.25" customHeight="1" x14ac:dyDescent="0.2">
      <c r="A40" s="106" t="s">
        <v>119</v>
      </c>
      <c r="B40" s="109">
        <v>260</v>
      </c>
      <c r="C40" s="109">
        <v>57</v>
      </c>
      <c r="D40" s="335">
        <f t="shared" ref="D40:D47" si="6">C40-B40</f>
        <v>-203</v>
      </c>
      <c r="E40" s="336">
        <v>147</v>
      </c>
      <c r="F40" s="109">
        <v>16</v>
      </c>
      <c r="G40" s="231">
        <f t="shared" ref="G40:G47" si="7">F40-E40</f>
        <v>-131</v>
      </c>
    </row>
    <row r="41" spans="1:7" ht="27" customHeight="1" x14ac:dyDescent="0.2">
      <c r="A41" s="106" t="s">
        <v>196</v>
      </c>
      <c r="B41" s="109">
        <v>140</v>
      </c>
      <c r="C41" s="109">
        <v>75</v>
      </c>
      <c r="D41" s="335">
        <f t="shared" si="6"/>
        <v>-65</v>
      </c>
      <c r="E41" s="336">
        <v>114</v>
      </c>
      <c r="F41" s="109">
        <v>16</v>
      </c>
      <c r="G41" s="231">
        <f t="shared" si="7"/>
        <v>-98</v>
      </c>
    </row>
    <row r="42" spans="1:7" ht="33" customHeight="1" x14ac:dyDescent="0.2">
      <c r="A42" s="106" t="s">
        <v>150</v>
      </c>
      <c r="B42" s="109">
        <v>116</v>
      </c>
      <c r="C42" s="109">
        <v>8</v>
      </c>
      <c r="D42" s="335">
        <f t="shared" si="6"/>
        <v>-108</v>
      </c>
      <c r="E42" s="336">
        <v>75</v>
      </c>
      <c r="F42" s="109">
        <v>2</v>
      </c>
      <c r="G42" s="231">
        <f t="shared" si="7"/>
        <v>-73</v>
      </c>
    </row>
    <row r="43" spans="1:7" ht="30" customHeight="1" x14ac:dyDescent="0.2">
      <c r="A43" s="106" t="s">
        <v>146</v>
      </c>
      <c r="B43" s="109">
        <v>99</v>
      </c>
      <c r="C43" s="109">
        <v>40</v>
      </c>
      <c r="D43" s="335">
        <f t="shared" si="6"/>
        <v>-59</v>
      </c>
      <c r="E43" s="336">
        <v>66</v>
      </c>
      <c r="F43" s="109">
        <v>8</v>
      </c>
      <c r="G43" s="231">
        <f t="shared" si="7"/>
        <v>-58</v>
      </c>
    </row>
    <row r="44" spans="1:7" ht="21" customHeight="1" x14ac:dyDescent="0.2">
      <c r="A44" s="106" t="s">
        <v>148</v>
      </c>
      <c r="B44" s="109">
        <v>86</v>
      </c>
      <c r="C44" s="109">
        <v>92</v>
      </c>
      <c r="D44" s="335">
        <f t="shared" si="6"/>
        <v>6</v>
      </c>
      <c r="E44" s="336">
        <v>64</v>
      </c>
      <c r="F44" s="109">
        <v>2</v>
      </c>
      <c r="G44" s="231">
        <f t="shared" si="7"/>
        <v>-62</v>
      </c>
    </row>
    <row r="45" spans="1:7" ht="21" customHeight="1" x14ac:dyDescent="0.2">
      <c r="A45" s="106" t="s">
        <v>147</v>
      </c>
      <c r="B45" s="109">
        <v>84</v>
      </c>
      <c r="C45" s="109">
        <v>37</v>
      </c>
      <c r="D45" s="335">
        <f t="shared" si="6"/>
        <v>-47</v>
      </c>
      <c r="E45" s="336">
        <v>59</v>
      </c>
      <c r="F45" s="109">
        <v>4</v>
      </c>
      <c r="G45" s="231">
        <f t="shared" si="7"/>
        <v>-55</v>
      </c>
    </row>
    <row r="46" spans="1:7" ht="21" customHeight="1" x14ac:dyDescent="0.2">
      <c r="A46" s="106" t="s">
        <v>276</v>
      </c>
      <c r="B46" s="109">
        <v>63</v>
      </c>
      <c r="C46" s="109">
        <v>6</v>
      </c>
      <c r="D46" s="335">
        <f t="shared" si="6"/>
        <v>-57</v>
      </c>
      <c r="E46" s="336">
        <v>38</v>
      </c>
      <c r="F46" s="109">
        <v>1</v>
      </c>
      <c r="G46" s="231">
        <f t="shared" si="7"/>
        <v>-37</v>
      </c>
    </row>
    <row r="47" spans="1:7" ht="33" customHeight="1" x14ac:dyDescent="0.2">
      <c r="A47" s="106" t="s">
        <v>149</v>
      </c>
      <c r="B47" s="109">
        <v>53</v>
      </c>
      <c r="C47" s="109">
        <v>19</v>
      </c>
      <c r="D47" s="335">
        <f t="shared" si="6"/>
        <v>-34</v>
      </c>
      <c r="E47" s="336">
        <v>40</v>
      </c>
      <c r="F47" s="109">
        <v>4</v>
      </c>
      <c r="G47" s="231">
        <f t="shared" si="7"/>
        <v>-36</v>
      </c>
    </row>
    <row r="48" spans="1:7" ht="31.5" customHeight="1" x14ac:dyDescent="0.2">
      <c r="A48" s="413" t="s">
        <v>37</v>
      </c>
      <c r="B48" s="414"/>
      <c r="C48" s="414"/>
      <c r="D48" s="414"/>
      <c r="E48" s="414"/>
      <c r="F48" s="414"/>
      <c r="G48" s="415"/>
    </row>
    <row r="49" spans="1:7" ht="21" customHeight="1" x14ac:dyDescent="0.2">
      <c r="A49" s="106" t="s">
        <v>96</v>
      </c>
      <c r="B49" s="109">
        <v>565</v>
      </c>
      <c r="C49" s="109">
        <v>210</v>
      </c>
      <c r="D49" s="335">
        <f>C49-B49</f>
        <v>-355</v>
      </c>
      <c r="E49" s="336">
        <v>376</v>
      </c>
      <c r="F49" s="109">
        <v>51</v>
      </c>
      <c r="G49" s="231">
        <f>F49-E49</f>
        <v>-325</v>
      </c>
    </row>
    <row r="50" spans="1:7" ht="21" customHeight="1" x14ac:dyDescent="0.2">
      <c r="A50" s="106" t="s">
        <v>277</v>
      </c>
      <c r="B50" s="109">
        <v>558</v>
      </c>
      <c r="C50" s="109">
        <v>136</v>
      </c>
      <c r="D50" s="335">
        <f t="shared" ref="D50:D57" si="8">C50-B50</f>
        <v>-422</v>
      </c>
      <c r="E50" s="336">
        <v>328</v>
      </c>
      <c r="F50" s="109">
        <v>29</v>
      </c>
      <c r="G50" s="231">
        <f t="shared" ref="G50:G57" si="9">F50-E50</f>
        <v>-299</v>
      </c>
    </row>
    <row r="51" spans="1:7" ht="21" customHeight="1" x14ac:dyDescent="0.2">
      <c r="A51" s="106" t="s">
        <v>102</v>
      </c>
      <c r="B51" s="109">
        <v>518</v>
      </c>
      <c r="C51" s="109">
        <v>157</v>
      </c>
      <c r="D51" s="335">
        <f t="shared" si="8"/>
        <v>-361</v>
      </c>
      <c r="E51" s="336">
        <v>323</v>
      </c>
      <c r="F51" s="109">
        <v>36</v>
      </c>
      <c r="G51" s="231">
        <f t="shared" si="9"/>
        <v>-287</v>
      </c>
    </row>
    <row r="52" spans="1:7" ht="21" customHeight="1" x14ac:dyDescent="0.2">
      <c r="A52" s="106" t="s">
        <v>98</v>
      </c>
      <c r="B52" s="109">
        <v>494</v>
      </c>
      <c r="C52" s="109">
        <v>249</v>
      </c>
      <c r="D52" s="335">
        <f t="shared" si="8"/>
        <v>-245</v>
      </c>
      <c r="E52" s="336">
        <v>273</v>
      </c>
      <c r="F52" s="109">
        <v>69</v>
      </c>
      <c r="G52" s="231">
        <f t="shared" si="9"/>
        <v>-204</v>
      </c>
    </row>
    <row r="53" spans="1:7" ht="21" customHeight="1" x14ac:dyDescent="0.2">
      <c r="A53" s="106" t="s">
        <v>101</v>
      </c>
      <c r="B53" s="109">
        <v>421</v>
      </c>
      <c r="C53" s="109">
        <v>78</v>
      </c>
      <c r="D53" s="335">
        <f t="shared" si="8"/>
        <v>-343</v>
      </c>
      <c r="E53" s="336">
        <v>264</v>
      </c>
      <c r="F53" s="109">
        <v>11</v>
      </c>
      <c r="G53" s="231">
        <f t="shared" si="9"/>
        <v>-253</v>
      </c>
    </row>
    <row r="54" spans="1:7" ht="87" customHeight="1" x14ac:dyDescent="0.2">
      <c r="A54" s="106" t="s">
        <v>310</v>
      </c>
      <c r="B54" s="109">
        <v>183</v>
      </c>
      <c r="C54" s="109">
        <v>108</v>
      </c>
      <c r="D54" s="335">
        <f t="shared" si="8"/>
        <v>-75</v>
      </c>
      <c r="E54" s="336">
        <v>100</v>
      </c>
      <c r="F54" s="109">
        <v>13</v>
      </c>
      <c r="G54" s="231">
        <f t="shared" si="9"/>
        <v>-87</v>
      </c>
    </row>
    <row r="55" spans="1:7" ht="38.450000000000003" customHeight="1" x14ac:dyDescent="0.2">
      <c r="A55" s="106" t="s">
        <v>322</v>
      </c>
      <c r="B55" s="109">
        <v>128</v>
      </c>
      <c r="C55" s="109">
        <v>17</v>
      </c>
      <c r="D55" s="335">
        <f t="shared" si="8"/>
        <v>-111</v>
      </c>
      <c r="E55" s="336">
        <v>88</v>
      </c>
      <c r="F55" s="109">
        <v>11</v>
      </c>
      <c r="G55" s="231">
        <f t="shared" si="9"/>
        <v>-77</v>
      </c>
    </row>
    <row r="56" spans="1:7" ht="21" customHeight="1" x14ac:dyDescent="0.2">
      <c r="A56" s="106" t="s">
        <v>321</v>
      </c>
      <c r="B56" s="109">
        <v>108</v>
      </c>
      <c r="C56" s="109">
        <v>5</v>
      </c>
      <c r="D56" s="335">
        <f t="shared" si="8"/>
        <v>-103</v>
      </c>
      <c r="E56" s="336">
        <v>75</v>
      </c>
      <c r="F56" s="109">
        <v>0</v>
      </c>
      <c r="G56" s="231">
        <f t="shared" si="9"/>
        <v>-75</v>
      </c>
    </row>
    <row r="57" spans="1:7" ht="39" customHeight="1" x14ac:dyDescent="0.2">
      <c r="A57" s="106" t="s">
        <v>115</v>
      </c>
      <c r="B57" s="109">
        <v>98</v>
      </c>
      <c r="C57" s="109">
        <v>30</v>
      </c>
      <c r="D57" s="335">
        <f t="shared" si="8"/>
        <v>-68</v>
      </c>
      <c r="E57" s="336">
        <v>57</v>
      </c>
      <c r="F57" s="109">
        <v>7</v>
      </c>
      <c r="G57" s="231">
        <f t="shared" si="9"/>
        <v>-50</v>
      </c>
    </row>
    <row r="58" spans="1:7" ht="41.25" customHeight="1" x14ac:dyDescent="0.2">
      <c r="A58" s="413" t="s">
        <v>152</v>
      </c>
      <c r="B58" s="414"/>
      <c r="C58" s="414"/>
      <c r="D58" s="414"/>
      <c r="E58" s="414"/>
      <c r="F58" s="414"/>
      <c r="G58" s="415"/>
    </row>
    <row r="59" spans="1:7" ht="31.7" customHeight="1" x14ac:dyDescent="0.2">
      <c r="A59" s="106" t="s">
        <v>278</v>
      </c>
      <c r="B59" s="109">
        <v>243</v>
      </c>
      <c r="C59" s="109">
        <v>53</v>
      </c>
      <c r="D59" s="335">
        <f>C59-B59</f>
        <v>-190</v>
      </c>
      <c r="E59" s="336">
        <v>211</v>
      </c>
      <c r="F59" s="109">
        <v>27</v>
      </c>
      <c r="G59" s="231">
        <f>F59-E59</f>
        <v>-184</v>
      </c>
    </row>
    <row r="60" spans="1:7" ht="33.75" customHeight="1" x14ac:dyDescent="0.2">
      <c r="A60" s="106" t="s">
        <v>158</v>
      </c>
      <c r="B60" s="109">
        <v>59</v>
      </c>
      <c r="C60" s="109">
        <v>45</v>
      </c>
      <c r="D60" s="335">
        <f t="shared" ref="D60:D67" si="10">C60-B60</f>
        <v>-14</v>
      </c>
      <c r="E60" s="336">
        <v>43</v>
      </c>
      <c r="F60" s="109">
        <v>4</v>
      </c>
      <c r="G60" s="231">
        <f t="shared" ref="G60:G67" si="11">F60-E60</f>
        <v>-39</v>
      </c>
    </row>
    <row r="61" spans="1:7" ht="33" customHeight="1" x14ac:dyDescent="0.2">
      <c r="A61" s="106" t="s">
        <v>156</v>
      </c>
      <c r="B61" s="109">
        <v>28</v>
      </c>
      <c r="C61" s="109">
        <v>5</v>
      </c>
      <c r="D61" s="335">
        <f t="shared" si="10"/>
        <v>-23</v>
      </c>
      <c r="E61" s="336">
        <v>17</v>
      </c>
      <c r="F61" s="109">
        <v>0</v>
      </c>
      <c r="G61" s="231">
        <f t="shared" si="11"/>
        <v>-17</v>
      </c>
    </row>
    <row r="62" spans="1:7" ht="23.25" customHeight="1" x14ac:dyDescent="0.2">
      <c r="A62" s="106" t="s">
        <v>157</v>
      </c>
      <c r="B62" s="109">
        <v>27</v>
      </c>
      <c r="C62" s="329">
        <v>11</v>
      </c>
      <c r="D62" s="335">
        <f t="shared" si="10"/>
        <v>-16</v>
      </c>
      <c r="E62" s="336">
        <v>19</v>
      </c>
      <c r="F62" s="109">
        <v>2</v>
      </c>
      <c r="G62" s="231">
        <f t="shared" si="11"/>
        <v>-17</v>
      </c>
    </row>
    <row r="63" spans="1:7" ht="27" customHeight="1" x14ac:dyDescent="0.2">
      <c r="A63" s="106" t="s">
        <v>159</v>
      </c>
      <c r="B63" s="109">
        <v>22</v>
      </c>
      <c r="C63" s="109">
        <v>15</v>
      </c>
      <c r="D63" s="335">
        <f t="shared" si="10"/>
        <v>-7</v>
      </c>
      <c r="E63" s="336">
        <v>14</v>
      </c>
      <c r="F63" s="109">
        <v>4</v>
      </c>
      <c r="G63" s="231">
        <f t="shared" si="11"/>
        <v>-10</v>
      </c>
    </row>
    <row r="64" spans="1:7" ht="27" customHeight="1" x14ac:dyDescent="0.2">
      <c r="A64" s="106" t="s">
        <v>187</v>
      </c>
      <c r="B64" s="109">
        <v>22</v>
      </c>
      <c r="C64" s="109">
        <v>0</v>
      </c>
      <c r="D64" s="335">
        <f t="shared" si="10"/>
        <v>-22</v>
      </c>
      <c r="E64" s="336">
        <v>20</v>
      </c>
      <c r="F64" s="109">
        <v>0</v>
      </c>
      <c r="G64" s="231">
        <f t="shared" si="11"/>
        <v>-20</v>
      </c>
    </row>
    <row r="65" spans="1:9" ht="26.25" customHeight="1" x14ac:dyDescent="0.2">
      <c r="A65" s="106" t="s">
        <v>154</v>
      </c>
      <c r="B65" s="109">
        <v>21</v>
      </c>
      <c r="C65" s="109">
        <v>2</v>
      </c>
      <c r="D65" s="335">
        <f t="shared" si="10"/>
        <v>-19</v>
      </c>
      <c r="E65" s="336">
        <v>15</v>
      </c>
      <c r="F65" s="109">
        <v>1</v>
      </c>
      <c r="G65" s="231">
        <f t="shared" si="11"/>
        <v>-14</v>
      </c>
    </row>
    <row r="66" spans="1:9" ht="31.5" customHeight="1" x14ac:dyDescent="0.2">
      <c r="A66" s="106" t="s">
        <v>160</v>
      </c>
      <c r="B66" s="109">
        <v>21</v>
      </c>
      <c r="C66" s="109">
        <v>7</v>
      </c>
      <c r="D66" s="335">
        <f t="shared" si="10"/>
        <v>-14</v>
      </c>
      <c r="E66" s="336">
        <v>17</v>
      </c>
      <c r="F66" s="109">
        <v>4</v>
      </c>
      <c r="G66" s="231">
        <f t="shared" si="11"/>
        <v>-13</v>
      </c>
    </row>
    <row r="67" spans="1:9" ht="28.5" customHeight="1" x14ac:dyDescent="0.2">
      <c r="A67" s="106" t="s">
        <v>153</v>
      </c>
      <c r="B67" s="109">
        <v>18</v>
      </c>
      <c r="C67" s="329">
        <v>5</v>
      </c>
      <c r="D67" s="335">
        <f t="shared" si="10"/>
        <v>-13</v>
      </c>
      <c r="E67" s="336">
        <v>14</v>
      </c>
      <c r="F67" s="109">
        <v>1</v>
      </c>
      <c r="G67" s="231">
        <f t="shared" si="11"/>
        <v>-13</v>
      </c>
    </row>
    <row r="68" spans="1:9" ht="33.75" customHeight="1" x14ac:dyDescent="0.2">
      <c r="A68" s="413" t="s">
        <v>39</v>
      </c>
      <c r="B68" s="414"/>
      <c r="C68" s="414"/>
      <c r="D68" s="414"/>
      <c r="E68" s="414"/>
      <c r="F68" s="414"/>
      <c r="G68" s="415"/>
    </row>
    <row r="69" spans="1:9" ht="21" customHeight="1" x14ac:dyDescent="0.2">
      <c r="A69" s="106" t="s">
        <v>106</v>
      </c>
      <c r="B69" s="109">
        <v>185</v>
      </c>
      <c r="C69" s="109">
        <v>147</v>
      </c>
      <c r="D69" s="335">
        <f>C69-B69</f>
        <v>-38</v>
      </c>
      <c r="E69" s="336">
        <v>128</v>
      </c>
      <c r="F69" s="109">
        <v>61</v>
      </c>
      <c r="G69" s="231">
        <f>F69-E69</f>
        <v>-67</v>
      </c>
    </row>
    <row r="70" spans="1:9" ht="21" customHeight="1" x14ac:dyDescent="0.2">
      <c r="A70" s="106" t="s">
        <v>127</v>
      </c>
      <c r="B70" s="109">
        <v>84</v>
      </c>
      <c r="C70" s="109">
        <v>34</v>
      </c>
      <c r="D70" s="335">
        <f t="shared" ref="D70:D77" si="12">C70-B70</f>
        <v>-50</v>
      </c>
      <c r="E70" s="336">
        <v>49</v>
      </c>
      <c r="F70" s="109">
        <v>4</v>
      </c>
      <c r="G70" s="231">
        <f t="shared" ref="G70:G77" si="13">F70-E70</f>
        <v>-45</v>
      </c>
    </row>
    <row r="71" spans="1:9" ht="38.450000000000003" customHeight="1" x14ac:dyDescent="0.2">
      <c r="A71" s="106" t="s">
        <v>283</v>
      </c>
      <c r="B71" s="109">
        <v>73</v>
      </c>
      <c r="C71" s="109">
        <v>117</v>
      </c>
      <c r="D71" s="335">
        <f t="shared" si="12"/>
        <v>44</v>
      </c>
      <c r="E71" s="336">
        <v>48</v>
      </c>
      <c r="F71" s="109">
        <v>51</v>
      </c>
      <c r="G71" s="231">
        <f t="shared" si="13"/>
        <v>3</v>
      </c>
    </row>
    <row r="72" spans="1:9" ht="15.75" x14ac:dyDescent="0.2">
      <c r="A72" s="106" t="s">
        <v>103</v>
      </c>
      <c r="B72" s="109">
        <v>67</v>
      </c>
      <c r="C72" s="109">
        <v>151</v>
      </c>
      <c r="D72" s="335">
        <f t="shared" si="12"/>
        <v>84</v>
      </c>
      <c r="E72" s="336">
        <v>43</v>
      </c>
      <c r="F72" s="109">
        <v>36</v>
      </c>
      <c r="G72" s="231">
        <f t="shared" si="13"/>
        <v>-7</v>
      </c>
      <c r="H72" s="134"/>
      <c r="I72" s="134"/>
    </row>
    <row r="73" spans="1:9" ht="26.45" customHeight="1" x14ac:dyDescent="0.2">
      <c r="A73" s="106" t="s">
        <v>291</v>
      </c>
      <c r="B73" s="109">
        <v>65</v>
      </c>
      <c r="C73" s="109">
        <v>51</v>
      </c>
      <c r="D73" s="335">
        <f t="shared" si="12"/>
        <v>-14</v>
      </c>
      <c r="E73" s="336">
        <v>45</v>
      </c>
      <c r="F73" s="109">
        <v>23</v>
      </c>
      <c r="G73" s="231">
        <f t="shared" si="13"/>
        <v>-22</v>
      </c>
    </row>
    <row r="74" spans="1:9" ht="15.75" x14ac:dyDescent="0.2">
      <c r="A74" s="106" t="s">
        <v>188</v>
      </c>
      <c r="B74" s="109">
        <v>58</v>
      </c>
      <c r="C74" s="109">
        <v>8</v>
      </c>
      <c r="D74" s="335">
        <f t="shared" si="12"/>
        <v>-50</v>
      </c>
      <c r="E74" s="336">
        <v>40</v>
      </c>
      <c r="F74" s="109">
        <v>3</v>
      </c>
      <c r="G74" s="231">
        <f t="shared" si="13"/>
        <v>-37</v>
      </c>
    </row>
    <row r="75" spans="1:9" ht="39.75" customHeight="1" x14ac:dyDescent="0.2">
      <c r="A75" s="106" t="s">
        <v>290</v>
      </c>
      <c r="B75" s="109">
        <v>54</v>
      </c>
      <c r="C75" s="109">
        <v>57</v>
      </c>
      <c r="D75" s="335">
        <f t="shared" si="12"/>
        <v>3</v>
      </c>
      <c r="E75" s="336">
        <v>29</v>
      </c>
      <c r="F75" s="109">
        <v>38</v>
      </c>
      <c r="G75" s="231">
        <f t="shared" si="13"/>
        <v>9</v>
      </c>
    </row>
    <row r="76" spans="1:9" ht="34.5" customHeight="1" x14ac:dyDescent="0.2">
      <c r="A76" s="106" t="s">
        <v>111</v>
      </c>
      <c r="B76" s="109">
        <v>54</v>
      </c>
      <c r="C76" s="109">
        <v>129</v>
      </c>
      <c r="D76" s="335">
        <f t="shared" si="12"/>
        <v>75</v>
      </c>
      <c r="E76" s="336">
        <v>37</v>
      </c>
      <c r="F76" s="109">
        <v>53</v>
      </c>
      <c r="G76" s="231">
        <f t="shared" si="13"/>
        <v>16</v>
      </c>
    </row>
    <row r="77" spans="1:9" ht="46.5" customHeight="1" x14ac:dyDescent="0.2">
      <c r="A77" s="106" t="s">
        <v>123</v>
      </c>
      <c r="B77" s="109">
        <v>41</v>
      </c>
      <c r="C77" s="109">
        <v>34</v>
      </c>
      <c r="D77" s="335">
        <f t="shared" si="12"/>
        <v>-7</v>
      </c>
      <c r="E77" s="336">
        <v>32</v>
      </c>
      <c r="F77" s="109">
        <v>11</v>
      </c>
      <c r="G77" s="231">
        <f t="shared" si="13"/>
        <v>-21</v>
      </c>
    </row>
    <row r="78" spans="1:9" ht="47.25" customHeight="1" x14ac:dyDescent="0.2">
      <c r="A78" s="413" t="s">
        <v>164</v>
      </c>
      <c r="B78" s="414"/>
      <c r="C78" s="414"/>
      <c r="D78" s="414"/>
      <c r="E78" s="414"/>
      <c r="F78" s="414"/>
      <c r="G78" s="415"/>
    </row>
    <row r="79" spans="1:9" ht="33" customHeight="1" x14ac:dyDescent="0.2">
      <c r="A79" s="337" t="s">
        <v>94</v>
      </c>
      <c r="B79" s="109">
        <v>1024</v>
      </c>
      <c r="C79" s="109">
        <v>837</v>
      </c>
      <c r="D79" s="335">
        <f>C79-B79</f>
        <v>-187</v>
      </c>
      <c r="E79" s="336">
        <v>669</v>
      </c>
      <c r="F79" s="109">
        <v>377</v>
      </c>
      <c r="G79" s="231">
        <f>F79-E79</f>
        <v>-292</v>
      </c>
    </row>
    <row r="80" spans="1:9" ht="53.45" customHeight="1" x14ac:dyDescent="0.2">
      <c r="A80" s="106" t="s">
        <v>316</v>
      </c>
      <c r="B80" s="109">
        <v>540</v>
      </c>
      <c r="C80" s="109">
        <v>412</v>
      </c>
      <c r="D80" s="335">
        <f t="shared" ref="D80:D87" si="14">C80-B80</f>
        <v>-128</v>
      </c>
      <c r="E80" s="336">
        <v>329</v>
      </c>
      <c r="F80" s="109">
        <v>166</v>
      </c>
      <c r="G80" s="231">
        <f t="shared" ref="G80:G87" si="15">F80-E80</f>
        <v>-163</v>
      </c>
    </row>
    <row r="81" spans="1:7" ht="27.75" customHeight="1" x14ac:dyDescent="0.2">
      <c r="A81" s="337" t="s">
        <v>104</v>
      </c>
      <c r="B81" s="109">
        <v>436</v>
      </c>
      <c r="C81" s="109">
        <v>282</v>
      </c>
      <c r="D81" s="335">
        <f t="shared" si="14"/>
        <v>-154</v>
      </c>
      <c r="E81" s="336">
        <v>284</v>
      </c>
      <c r="F81" s="109">
        <v>107</v>
      </c>
      <c r="G81" s="231">
        <f t="shared" si="15"/>
        <v>-177</v>
      </c>
    </row>
    <row r="82" spans="1:7" ht="38.450000000000003" customHeight="1" x14ac:dyDescent="0.2">
      <c r="A82" s="337" t="s">
        <v>122</v>
      </c>
      <c r="B82" s="109">
        <v>208</v>
      </c>
      <c r="C82" s="109">
        <v>17</v>
      </c>
      <c r="D82" s="335">
        <f t="shared" si="14"/>
        <v>-191</v>
      </c>
      <c r="E82" s="336">
        <v>129</v>
      </c>
      <c r="F82" s="109">
        <v>1</v>
      </c>
      <c r="G82" s="231">
        <f t="shared" si="15"/>
        <v>-128</v>
      </c>
    </row>
    <row r="83" spans="1:7" ht="22.7" customHeight="1" x14ac:dyDescent="0.2">
      <c r="A83" s="337" t="s">
        <v>166</v>
      </c>
      <c r="B83" s="109">
        <v>66</v>
      </c>
      <c r="C83" s="109">
        <v>74</v>
      </c>
      <c r="D83" s="335">
        <f t="shared" si="14"/>
        <v>8</v>
      </c>
      <c r="E83" s="336">
        <v>30</v>
      </c>
      <c r="F83" s="109">
        <v>26</v>
      </c>
      <c r="G83" s="231">
        <f t="shared" si="15"/>
        <v>-4</v>
      </c>
    </row>
    <row r="84" spans="1:7" ht="25.5" customHeight="1" x14ac:dyDescent="0.2">
      <c r="A84" s="337" t="s">
        <v>97</v>
      </c>
      <c r="B84" s="109">
        <v>47</v>
      </c>
      <c r="C84" s="109">
        <v>49</v>
      </c>
      <c r="D84" s="335">
        <f t="shared" si="14"/>
        <v>2</v>
      </c>
      <c r="E84" s="336">
        <v>26</v>
      </c>
      <c r="F84" s="109">
        <v>4</v>
      </c>
      <c r="G84" s="231">
        <f t="shared" si="15"/>
        <v>-22</v>
      </c>
    </row>
    <row r="85" spans="1:7" ht="29.25" customHeight="1" x14ac:dyDescent="0.2">
      <c r="A85" s="337" t="s">
        <v>325</v>
      </c>
      <c r="B85" s="109">
        <v>46</v>
      </c>
      <c r="C85" s="109">
        <v>40</v>
      </c>
      <c r="D85" s="335">
        <f t="shared" si="14"/>
        <v>-6</v>
      </c>
      <c r="E85" s="336">
        <v>16</v>
      </c>
      <c r="F85" s="109">
        <v>14</v>
      </c>
      <c r="G85" s="231">
        <f t="shared" si="15"/>
        <v>-2</v>
      </c>
    </row>
    <row r="86" spans="1:7" ht="29.25" customHeight="1" x14ac:dyDescent="0.2">
      <c r="A86" s="337" t="s">
        <v>282</v>
      </c>
      <c r="B86" s="109">
        <v>46</v>
      </c>
      <c r="C86" s="109">
        <v>39</v>
      </c>
      <c r="D86" s="335">
        <f t="shared" si="14"/>
        <v>-7</v>
      </c>
      <c r="E86" s="336">
        <v>34</v>
      </c>
      <c r="F86" s="109">
        <v>10</v>
      </c>
      <c r="G86" s="231">
        <f t="shared" si="15"/>
        <v>-24</v>
      </c>
    </row>
    <row r="87" spans="1:7" ht="26.45" customHeight="1" x14ac:dyDescent="0.2">
      <c r="A87" s="337" t="s">
        <v>190</v>
      </c>
      <c r="B87" s="109">
        <v>42</v>
      </c>
      <c r="C87" s="109">
        <v>12</v>
      </c>
      <c r="D87" s="335">
        <f t="shared" si="14"/>
        <v>-30</v>
      </c>
      <c r="E87" s="336">
        <v>36</v>
      </c>
      <c r="F87" s="109">
        <v>8</v>
      </c>
      <c r="G87" s="231">
        <f t="shared" si="15"/>
        <v>-28</v>
      </c>
    </row>
    <row r="88" spans="1:7" ht="27" customHeight="1" x14ac:dyDescent="0.2">
      <c r="A88" s="413" t="s">
        <v>167</v>
      </c>
      <c r="B88" s="414"/>
      <c r="C88" s="414"/>
      <c r="D88" s="414"/>
      <c r="E88" s="414"/>
      <c r="F88" s="414"/>
      <c r="G88" s="415"/>
    </row>
    <row r="89" spans="1:7" ht="21.75" customHeight="1" x14ac:dyDescent="0.2">
      <c r="A89" s="107" t="s">
        <v>95</v>
      </c>
      <c r="B89" s="114">
        <v>613</v>
      </c>
      <c r="C89" s="114">
        <v>352</v>
      </c>
      <c r="D89" s="133">
        <f>C89-B89</f>
        <v>-261</v>
      </c>
      <c r="E89" s="135">
        <v>498</v>
      </c>
      <c r="F89" s="114">
        <v>127</v>
      </c>
      <c r="G89" s="229">
        <f>F89-E89</f>
        <v>-371</v>
      </c>
    </row>
    <row r="90" spans="1:7" ht="29.25" customHeight="1" x14ac:dyDescent="0.2">
      <c r="A90" s="107" t="s">
        <v>99</v>
      </c>
      <c r="B90" s="114">
        <v>320</v>
      </c>
      <c r="C90" s="114">
        <v>206</v>
      </c>
      <c r="D90" s="133">
        <f t="shared" ref="D90:D97" si="16">C90-B90</f>
        <v>-114</v>
      </c>
      <c r="E90" s="135">
        <v>246</v>
      </c>
      <c r="F90" s="114">
        <v>35</v>
      </c>
      <c r="G90" s="229">
        <f t="shared" ref="G90:G97" si="17">F90-E90</f>
        <v>-211</v>
      </c>
    </row>
    <row r="91" spans="1:7" ht="27.75" customHeight="1" x14ac:dyDescent="0.2">
      <c r="A91" s="107" t="s">
        <v>114</v>
      </c>
      <c r="B91" s="114">
        <v>246</v>
      </c>
      <c r="C91" s="114">
        <v>76</v>
      </c>
      <c r="D91" s="133">
        <f t="shared" si="16"/>
        <v>-170</v>
      </c>
      <c r="E91" s="135">
        <v>159</v>
      </c>
      <c r="F91" s="114">
        <v>18</v>
      </c>
      <c r="G91" s="229">
        <f t="shared" si="17"/>
        <v>-141</v>
      </c>
    </row>
    <row r="92" spans="1:7" ht="27.75" customHeight="1" x14ac:dyDescent="0.2">
      <c r="A92" s="107" t="s">
        <v>105</v>
      </c>
      <c r="B92" s="114">
        <v>209</v>
      </c>
      <c r="C92" s="114">
        <v>320</v>
      </c>
      <c r="D92" s="133">
        <f t="shared" si="16"/>
        <v>111</v>
      </c>
      <c r="E92" s="135">
        <v>157</v>
      </c>
      <c r="F92" s="114">
        <v>120</v>
      </c>
      <c r="G92" s="229">
        <f t="shared" si="17"/>
        <v>-37</v>
      </c>
    </row>
    <row r="93" spans="1:7" ht="27.75" customHeight="1" x14ac:dyDescent="0.2">
      <c r="A93" s="107" t="s">
        <v>110</v>
      </c>
      <c r="B93" s="114">
        <v>185</v>
      </c>
      <c r="C93" s="114">
        <v>94</v>
      </c>
      <c r="D93" s="133">
        <f t="shared" si="16"/>
        <v>-91</v>
      </c>
      <c r="E93" s="135">
        <v>123</v>
      </c>
      <c r="F93" s="114">
        <v>15</v>
      </c>
      <c r="G93" s="229">
        <f t="shared" si="17"/>
        <v>-108</v>
      </c>
    </row>
    <row r="94" spans="1:7" ht="16.5" customHeight="1" x14ac:dyDescent="0.2">
      <c r="A94" s="107" t="s">
        <v>107</v>
      </c>
      <c r="B94" s="114">
        <v>119</v>
      </c>
      <c r="C94" s="114">
        <v>62</v>
      </c>
      <c r="D94" s="133">
        <f t="shared" si="16"/>
        <v>-57</v>
      </c>
      <c r="E94" s="135">
        <v>93</v>
      </c>
      <c r="F94" s="114">
        <v>10</v>
      </c>
      <c r="G94" s="229">
        <f t="shared" si="17"/>
        <v>-83</v>
      </c>
    </row>
    <row r="95" spans="1:7" ht="21.75" customHeight="1" x14ac:dyDescent="0.2">
      <c r="A95" s="107" t="s">
        <v>128</v>
      </c>
      <c r="B95" s="114">
        <v>90</v>
      </c>
      <c r="C95" s="114">
        <v>80</v>
      </c>
      <c r="D95" s="133">
        <f t="shared" si="16"/>
        <v>-10</v>
      </c>
      <c r="E95" s="135">
        <v>76</v>
      </c>
      <c r="F95" s="114">
        <v>34</v>
      </c>
      <c r="G95" s="229">
        <f t="shared" si="17"/>
        <v>-42</v>
      </c>
    </row>
    <row r="96" spans="1:7" ht="20.25" customHeight="1" x14ac:dyDescent="0.2">
      <c r="A96" s="107" t="s">
        <v>120</v>
      </c>
      <c r="B96" s="114">
        <v>65</v>
      </c>
      <c r="C96" s="114">
        <v>56</v>
      </c>
      <c r="D96" s="133">
        <f t="shared" si="16"/>
        <v>-9</v>
      </c>
      <c r="E96" s="135">
        <v>29</v>
      </c>
      <c r="F96" s="114">
        <v>9</v>
      </c>
      <c r="G96" s="229">
        <f t="shared" si="17"/>
        <v>-20</v>
      </c>
    </row>
    <row r="97" spans="1:7" ht="22.7" customHeight="1" x14ac:dyDescent="0.2">
      <c r="A97" s="107" t="s">
        <v>326</v>
      </c>
      <c r="B97" s="114">
        <v>61</v>
      </c>
      <c r="C97" s="114">
        <v>0</v>
      </c>
      <c r="D97" s="133">
        <f t="shared" si="16"/>
        <v>-61</v>
      </c>
      <c r="E97" s="135">
        <v>21</v>
      </c>
      <c r="F97" s="114">
        <v>0</v>
      </c>
      <c r="G97" s="229">
        <f t="shared" si="17"/>
        <v>-21</v>
      </c>
    </row>
    <row r="98" spans="1:7" x14ac:dyDescent="0.2">
      <c r="B98" s="102"/>
      <c r="C98" s="102"/>
      <c r="D98" s="102"/>
      <c r="E98" s="102"/>
      <c r="F98" s="102"/>
      <c r="G98" s="102"/>
    </row>
    <row r="99" spans="1:7" x14ac:dyDescent="0.2">
      <c r="B99" s="102"/>
      <c r="C99" s="102"/>
      <c r="D99" s="102"/>
      <c r="E99" s="102"/>
      <c r="F99" s="102"/>
      <c r="G99" s="102"/>
    </row>
    <row r="100" spans="1:7" ht="30.6" customHeight="1" x14ac:dyDescent="0.25">
      <c r="A100" s="92"/>
      <c r="B100" s="110"/>
      <c r="C100" s="110"/>
      <c r="D100" s="111"/>
      <c r="E100" s="110"/>
      <c r="F100" s="110"/>
      <c r="G100" s="111"/>
    </row>
    <row r="108" spans="1:7" ht="17.45" customHeight="1" x14ac:dyDescent="0.2"/>
    <row r="110" spans="1:7" ht="38.450000000000003" customHeight="1" x14ac:dyDescent="0.2"/>
    <row r="126" ht="38.450000000000003" customHeight="1" x14ac:dyDescent="0.2"/>
    <row r="127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</sheetData>
  <mergeCells count="20">
    <mergeCell ref="A38:G38"/>
    <mergeCell ref="A48:G48"/>
    <mergeCell ref="A58:G58"/>
    <mergeCell ref="A68:G68"/>
    <mergeCell ref="A78:G78"/>
    <mergeCell ref="A88:G88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G5:G6"/>
    <mergeCell ref="A8:G8"/>
    <mergeCell ref="A18:G18"/>
    <mergeCell ref="A28:G28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2" manualBreakCount="2"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B1" zoomScale="80" zoomScaleNormal="55" zoomScaleSheetLayoutView="80" workbookViewId="0">
      <selection activeCell="B17" sqref="B17"/>
    </sheetView>
  </sheetViews>
  <sheetFormatPr defaultRowHeight="18.75" x14ac:dyDescent="0.3"/>
  <cols>
    <col min="1" max="1" width="1.28515625" style="23" hidden="1" customWidth="1"/>
    <col min="2" max="2" width="87.28515625" style="23" customWidth="1"/>
    <col min="3" max="3" width="13.5703125" style="23" customWidth="1"/>
    <col min="4" max="4" width="13.7109375" style="23" customWidth="1"/>
    <col min="5" max="6" width="11.7109375" style="23" customWidth="1"/>
    <col min="7" max="7" width="8.85546875" style="23"/>
    <col min="8" max="10" width="9.140625" style="23" customWidth="1"/>
    <col min="11" max="256" width="8.85546875" style="23"/>
    <col min="257" max="257" width="0" style="23" hidden="1" customWidth="1"/>
    <col min="258" max="258" width="87.28515625" style="23" customWidth="1"/>
    <col min="259" max="262" width="11.7109375" style="23" customWidth="1"/>
    <col min="263" max="263" width="8.85546875" style="23"/>
    <col min="264" max="266" width="9.140625" style="23" customWidth="1"/>
    <col min="267" max="512" width="8.85546875" style="23"/>
    <col min="513" max="513" width="0" style="23" hidden="1" customWidth="1"/>
    <col min="514" max="514" width="87.28515625" style="23" customWidth="1"/>
    <col min="515" max="518" width="11.7109375" style="23" customWidth="1"/>
    <col min="519" max="519" width="8.85546875" style="23"/>
    <col min="520" max="522" width="9.140625" style="23" customWidth="1"/>
    <col min="523" max="768" width="8.85546875" style="23"/>
    <col min="769" max="769" width="0" style="23" hidden="1" customWidth="1"/>
    <col min="770" max="770" width="87.28515625" style="23" customWidth="1"/>
    <col min="771" max="774" width="11.7109375" style="23" customWidth="1"/>
    <col min="775" max="775" width="8.85546875" style="23"/>
    <col min="776" max="778" width="9.140625" style="23" customWidth="1"/>
    <col min="779" max="1024" width="8.85546875" style="23"/>
    <col min="1025" max="1025" width="0" style="23" hidden="1" customWidth="1"/>
    <col min="1026" max="1026" width="87.28515625" style="23" customWidth="1"/>
    <col min="1027" max="1030" width="11.7109375" style="23" customWidth="1"/>
    <col min="1031" max="1031" width="8.85546875" style="23"/>
    <col min="1032" max="1034" width="9.140625" style="23" customWidth="1"/>
    <col min="1035" max="1280" width="8.85546875" style="23"/>
    <col min="1281" max="1281" width="0" style="23" hidden="1" customWidth="1"/>
    <col min="1282" max="1282" width="87.28515625" style="23" customWidth="1"/>
    <col min="1283" max="1286" width="11.7109375" style="23" customWidth="1"/>
    <col min="1287" max="1287" width="8.85546875" style="23"/>
    <col min="1288" max="1290" width="9.140625" style="23" customWidth="1"/>
    <col min="1291" max="1536" width="8.85546875" style="23"/>
    <col min="1537" max="1537" width="0" style="23" hidden="1" customWidth="1"/>
    <col min="1538" max="1538" width="87.28515625" style="23" customWidth="1"/>
    <col min="1539" max="1542" width="11.7109375" style="23" customWidth="1"/>
    <col min="1543" max="1543" width="8.85546875" style="23"/>
    <col min="1544" max="1546" width="9.140625" style="23" customWidth="1"/>
    <col min="1547" max="1792" width="8.85546875" style="23"/>
    <col min="1793" max="1793" width="0" style="23" hidden="1" customWidth="1"/>
    <col min="1794" max="1794" width="87.28515625" style="23" customWidth="1"/>
    <col min="1795" max="1798" width="11.7109375" style="23" customWidth="1"/>
    <col min="1799" max="1799" width="8.85546875" style="23"/>
    <col min="1800" max="1802" width="9.140625" style="23" customWidth="1"/>
    <col min="1803" max="2048" width="8.85546875" style="23"/>
    <col min="2049" max="2049" width="0" style="23" hidden="1" customWidth="1"/>
    <col min="2050" max="2050" width="87.28515625" style="23" customWidth="1"/>
    <col min="2051" max="2054" width="11.7109375" style="23" customWidth="1"/>
    <col min="2055" max="2055" width="8.85546875" style="23"/>
    <col min="2056" max="2058" width="9.140625" style="23" customWidth="1"/>
    <col min="2059" max="2304" width="8.85546875" style="23"/>
    <col min="2305" max="2305" width="0" style="23" hidden="1" customWidth="1"/>
    <col min="2306" max="2306" width="87.28515625" style="23" customWidth="1"/>
    <col min="2307" max="2310" width="11.7109375" style="23" customWidth="1"/>
    <col min="2311" max="2311" width="8.85546875" style="23"/>
    <col min="2312" max="2314" width="9.140625" style="23" customWidth="1"/>
    <col min="2315" max="2560" width="8.85546875" style="23"/>
    <col min="2561" max="2561" width="0" style="23" hidden="1" customWidth="1"/>
    <col min="2562" max="2562" width="87.28515625" style="23" customWidth="1"/>
    <col min="2563" max="2566" width="11.7109375" style="23" customWidth="1"/>
    <col min="2567" max="2567" width="8.85546875" style="23"/>
    <col min="2568" max="2570" width="9.140625" style="23" customWidth="1"/>
    <col min="2571" max="2816" width="8.85546875" style="23"/>
    <col min="2817" max="2817" width="0" style="23" hidden="1" customWidth="1"/>
    <col min="2818" max="2818" width="87.28515625" style="23" customWidth="1"/>
    <col min="2819" max="2822" width="11.7109375" style="23" customWidth="1"/>
    <col min="2823" max="2823" width="8.85546875" style="23"/>
    <col min="2824" max="2826" width="9.140625" style="23" customWidth="1"/>
    <col min="2827" max="3072" width="8.85546875" style="23"/>
    <col min="3073" max="3073" width="0" style="23" hidden="1" customWidth="1"/>
    <col min="3074" max="3074" width="87.28515625" style="23" customWidth="1"/>
    <col min="3075" max="3078" width="11.7109375" style="23" customWidth="1"/>
    <col min="3079" max="3079" width="8.85546875" style="23"/>
    <col min="3080" max="3082" width="9.140625" style="23" customWidth="1"/>
    <col min="3083" max="3328" width="8.85546875" style="23"/>
    <col min="3329" max="3329" width="0" style="23" hidden="1" customWidth="1"/>
    <col min="3330" max="3330" width="87.28515625" style="23" customWidth="1"/>
    <col min="3331" max="3334" width="11.7109375" style="23" customWidth="1"/>
    <col min="3335" max="3335" width="8.85546875" style="23"/>
    <col min="3336" max="3338" width="9.140625" style="23" customWidth="1"/>
    <col min="3339" max="3584" width="8.85546875" style="23"/>
    <col min="3585" max="3585" width="0" style="23" hidden="1" customWidth="1"/>
    <col min="3586" max="3586" width="87.28515625" style="23" customWidth="1"/>
    <col min="3587" max="3590" width="11.7109375" style="23" customWidth="1"/>
    <col min="3591" max="3591" width="8.85546875" style="23"/>
    <col min="3592" max="3594" width="9.140625" style="23" customWidth="1"/>
    <col min="3595" max="3840" width="8.85546875" style="23"/>
    <col min="3841" max="3841" width="0" style="23" hidden="1" customWidth="1"/>
    <col min="3842" max="3842" width="87.28515625" style="23" customWidth="1"/>
    <col min="3843" max="3846" width="11.7109375" style="23" customWidth="1"/>
    <col min="3847" max="3847" width="8.85546875" style="23"/>
    <col min="3848" max="3850" width="9.140625" style="23" customWidth="1"/>
    <col min="3851" max="4096" width="8.85546875" style="23"/>
    <col min="4097" max="4097" width="0" style="23" hidden="1" customWidth="1"/>
    <col min="4098" max="4098" width="87.28515625" style="23" customWidth="1"/>
    <col min="4099" max="4102" width="11.7109375" style="23" customWidth="1"/>
    <col min="4103" max="4103" width="8.85546875" style="23"/>
    <col min="4104" max="4106" width="9.140625" style="23" customWidth="1"/>
    <col min="4107" max="4352" width="8.85546875" style="23"/>
    <col min="4353" max="4353" width="0" style="23" hidden="1" customWidth="1"/>
    <col min="4354" max="4354" width="87.28515625" style="23" customWidth="1"/>
    <col min="4355" max="4358" width="11.7109375" style="23" customWidth="1"/>
    <col min="4359" max="4359" width="8.85546875" style="23"/>
    <col min="4360" max="4362" width="9.140625" style="23" customWidth="1"/>
    <col min="4363" max="4608" width="8.85546875" style="23"/>
    <col min="4609" max="4609" width="0" style="23" hidden="1" customWidth="1"/>
    <col min="4610" max="4610" width="87.28515625" style="23" customWidth="1"/>
    <col min="4611" max="4614" width="11.7109375" style="23" customWidth="1"/>
    <col min="4615" max="4615" width="8.85546875" style="23"/>
    <col min="4616" max="4618" width="9.140625" style="23" customWidth="1"/>
    <col min="4619" max="4864" width="8.85546875" style="23"/>
    <col min="4865" max="4865" width="0" style="23" hidden="1" customWidth="1"/>
    <col min="4866" max="4866" width="87.28515625" style="23" customWidth="1"/>
    <col min="4867" max="4870" width="11.7109375" style="23" customWidth="1"/>
    <col min="4871" max="4871" width="8.85546875" style="23"/>
    <col min="4872" max="4874" width="9.140625" style="23" customWidth="1"/>
    <col min="4875" max="5120" width="8.85546875" style="23"/>
    <col min="5121" max="5121" width="0" style="23" hidden="1" customWidth="1"/>
    <col min="5122" max="5122" width="87.28515625" style="23" customWidth="1"/>
    <col min="5123" max="5126" width="11.7109375" style="23" customWidth="1"/>
    <col min="5127" max="5127" width="8.85546875" style="23"/>
    <col min="5128" max="5130" width="9.140625" style="23" customWidth="1"/>
    <col min="5131" max="5376" width="8.85546875" style="23"/>
    <col min="5377" max="5377" width="0" style="23" hidden="1" customWidth="1"/>
    <col min="5378" max="5378" width="87.28515625" style="23" customWidth="1"/>
    <col min="5379" max="5382" width="11.7109375" style="23" customWidth="1"/>
    <col min="5383" max="5383" width="8.85546875" style="23"/>
    <col min="5384" max="5386" width="9.140625" style="23" customWidth="1"/>
    <col min="5387" max="5632" width="8.85546875" style="23"/>
    <col min="5633" max="5633" width="0" style="23" hidden="1" customWidth="1"/>
    <col min="5634" max="5634" width="87.28515625" style="23" customWidth="1"/>
    <col min="5635" max="5638" width="11.7109375" style="23" customWidth="1"/>
    <col min="5639" max="5639" width="8.85546875" style="23"/>
    <col min="5640" max="5642" width="9.140625" style="23" customWidth="1"/>
    <col min="5643" max="5888" width="8.85546875" style="23"/>
    <col min="5889" max="5889" width="0" style="23" hidden="1" customWidth="1"/>
    <col min="5890" max="5890" width="87.28515625" style="23" customWidth="1"/>
    <col min="5891" max="5894" width="11.7109375" style="23" customWidth="1"/>
    <col min="5895" max="5895" width="8.85546875" style="23"/>
    <col min="5896" max="5898" width="9.140625" style="23" customWidth="1"/>
    <col min="5899" max="6144" width="8.85546875" style="23"/>
    <col min="6145" max="6145" width="0" style="23" hidden="1" customWidth="1"/>
    <col min="6146" max="6146" width="87.28515625" style="23" customWidth="1"/>
    <col min="6147" max="6150" width="11.7109375" style="23" customWidth="1"/>
    <col min="6151" max="6151" width="8.85546875" style="23"/>
    <col min="6152" max="6154" width="9.140625" style="23" customWidth="1"/>
    <col min="6155" max="6400" width="8.85546875" style="23"/>
    <col min="6401" max="6401" width="0" style="23" hidden="1" customWidth="1"/>
    <col min="6402" max="6402" width="87.28515625" style="23" customWidth="1"/>
    <col min="6403" max="6406" width="11.7109375" style="23" customWidth="1"/>
    <col min="6407" max="6407" width="8.85546875" style="23"/>
    <col min="6408" max="6410" width="9.140625" style="23" customWidth="1"/>
    <col min="6411" max="6656" width="8.85546875" style="23"/>
    <col min="6657" max="6657" width="0" style="23" hidden="1" customWidth="1"/>
    <col min="6658" max="6658" width="87.28515625" style="23" customWidth="1"/>
    <col min="6659" max="6662" width="11.7109375" style="23" customWidth="1"/>
    <col min="6663" max="6663" width="8.85546875" style="23"/>
    <col min="6664" max="6666" width="9.140625" style="23" customWidth="1"/>
    <col min="6667" max="6912" width="8.85546875" style="23"/>
    <col min="6913" max="6913" width="0" style="23" hidden="1" customWidth="1"/>
    <col min="6914" max="6914" width="87.28515625" style="23" customWidth="1"/>
    <col min="6915" max="6918" width="11.7109375" style="23" customWidth="1"/>
    <col min="6919" max="6919" width="8.85546875" style="23"/>
    <col min="6920" max="6922" width="9.140625" style="23" customWidth="1"/>
    <col min="6923" max="7168" width="8.85546875" style="23"/>
    <col min="7169" max="7169" width="0" style="23" hidden="1" customWidth="1"/>
    <col min="7170" max="7170" width="87.28515625" style="23" customWidth="1"/>
    <col min="7171" max="7174" width="11.7109375" style="23" customWidth="1"/>
    <col min="7175" max="7175" width="8.85546875" style="23"/>
    <col min="7176" max="7178" width="9.140625" style="23" customWidth="1"/>
    <col min="7179" max="7424" width="8.85546875" style="23"/>
    <col min="7425" max="7425" width="0" style="23" hidden="1" customWidth="1"/>
    <col min="7426" max="7426" width="87.28515625" style="23" customWidth="1"/>
    <col min="7427" max="7430" width="11.7109375" style="23" customWidth="1"/>
    <col min="7431" max="7431" width="8.85546875" style="23"/>
    <col min="7432" max="7434" width="9.140625" style="23" customWidth="1"/>
    <col min="7435" max="7680" width="8.85546875" style="23"/>
    <col min="7681" max="7681" width="0" style="23" hidden="1" customWidth="1"/>
    <col min="7682" max="7682" width="87.28515625" style="23" customWidth="1"/>
    <col min="7683" max="7686" width="11.7109375" style="23" customWidth="1"/>
    <col min="7687" max="7687" width="8.85546875" style="23"/>
    <col min="7688" max="7690" width="9.140625" style="23" customWidth="1"/>
    <col min="7691" max="7936" width="8.85546875" style="23"/>
    <col min="7937" max="7937" width="0" style="23" hidden="1" customWidth="1"/>
    <col min="7938" max="7938" width="87.28515625" style="23" customWidth="1"/>
    <col min="7939" max="7942" width="11.7109375" style="23" customWidth="1"/>
    <col min="7943" max="7943" width="8.85546875" style="23"/>
    <col min="7944" max="7946" width="9.140625" style="23" customWidth="1"/>
    <col min="7947" max="8192" width="8.85546875" style="23"/>
    <col min="8193" max="8193" width="0" style="23" hidden="1" customWidth="1"/>
    <col min="8194" max="8194" width="87.28515625" style="23" customWidth="1"/>
    <col min="8195" max="8198" width="11.7109375" style="23" customWidth="1"/>
    <col min="8199" max="8199" width="8.85546875" style="23"/>
    <col min="8200" max="8202" width="9.140625" style="23" customWidth="1"/>
    <col min="8203" max="8448" width="8.85546875" style="23"/>
    <col min="8449" max="8449" width="0" style="23" hidden="1" customWidth="1"/>
    <col min="8450" max="8450" width="87.28515625" style="23" customWidth="1"/>
    <col min="8451" max="8454" width="11.7109375" style="23" customWidth="1"/>
    <col min="8455" max="8455" width="8.85546875" style="23"/>
    <col min="8456" max="8458" width="9.140625" style="23" customWidth="1"/>
    <col min="8459" max="8704" width="8.85546875" style="23"/>
    <col min="8705" max="8705" width="0" style="23" hidden="1" customWidth="1"/>
    <col min="8706" max="8706" width="87.28515625" style="23" customWidth="1"/>
    <col min="8707" max="8710" width="11.7109375" style="23" customWidth="1"/>
    <col min="8711" max="8711" width="8.85546875" style="23"/>
    <col min="8712" max="8714" width="9.140625" style="23" customWidth="1"/>
    <col min="8715" max="8960" width="8.85546875" style="23"/>
    <col min="8961" max="8961" width="0" style="23" hidden="1" customWidth="1"/>
    <col min="8962" max="8962" width="87.28515625" style="23" customWidth="1"/>
    <col min="8963" max="8966" width="11.7109375" style="23" customWidth="1"/>
    <col min="8967" max="8967" width="8.85546875" style="23"/>
    <col min="8968" max="8970" width="9.140625" style="23" customWidth="1"/>
    <col min="8971" max="9216" width="8.85546875" style="23"/>
    <col min="9217" max="9217" width="0" style="23" hidden="1" customWidth="1"/>
    <col min="9218" max="9218" width="87.28515625" style="23" customWidth="1"/>
    <col min="9219" max="9222" width="11.7109375" style="23" customWidth="1"/>
    <col min="9223" max="9223" width="8.85546875" style="23"/>
    <col min="9224" max="9226" width="9.140625" style="23" customWidth="1"/>
    <col min="9227" max="9472" width="8.85546875" style="23"/>
    <col min="9473" max="9473" width="0" style="23" hidden="1" customWidth="1"/>
    <col min="9474" max="9474" width="87.28515625" style="23" customWidth="1"/>
    <col min="9475" max="9478" width="11.7109375" style="23" customWidth="1"/>
    <col min="9479" max="9479" width="8.85546875" style="23"/>
    <col min="9480" max="9482" width="9.140625" style="23" customWidth="1"/>
    <col min="9483" max="9728" width="8.85546875" style="23"/>
    <col min="9729" max="9729" width="0" style="23" hidden="1" customWidth="1"/>
    <col min="9730" max="9730" width="87.28515625" style="23" customWidth="1"/>
    <col min="9731" max="9734" width="11.7109375" style="23" customWidth="1"/>
    <col min="9735" max="9735" width="8.85546875" style="23"/>
    <col min="9736" max="9738" width="9.140625" style="23" customWidth="1"/>
    <col min="9739" max="9984" width="8.85546875" style="23"/>
    <col min="9985" max="9985" width="0" style="23" hidden="1" customWidth="1"/>
    <col min="9986" max="9986" width="87.28515625" style="23" customWidth="1"/>
    <col min="9987" max="9990" width="11.7109375" style="23" customWidth="1"/>
    <col min="9991" max="9991" width="8.85546875" style="23"/>
    <col min="9992" max="9994" width="9.140625" style="23" customWidth="1"/>
    <col min="9995" max="10240" width="8.85546875" style="23"/>
    <col min="10241" max="10241" width="0" style="23" hidden="1" customWidth="1"/>
    <col min="10242" max="10242" width="87.28515625" style="23" customWidth="1"/>
    <col min="10243" max="10246" width="11.7109375" style="23" customWidth="1"/>
    <col min="10247" max="10247" width="8.85546875" style="23"/>
    <col min="10248" max="10250" width="9.140625" style="23" customWidth="1"/>
    <col min="10251" max="10496" width="8.85546875" style="23"/>
    <col min="10497" max="10497" width="0" style="23" hidden="1" customWidth="1"/>
    <col min="10498" max="10498" width="87.28515625" style="23" customWidth="1"/>
    <col min="10499" max="10502" width="11.7109375" style="23" customWidth="1"/>
    <col min="10503" max="10503" width="8.85546875" style="23"/>
    <col min="10504" max="10506" width="9.140625" style="23" customWidth="1"/>
    <col min="10507" max="10752" width="8.85546875" style="23"/>
    <col min="10753" max="10753" width="0" style="23" hidden="1" customWidth="1"/>
    <col min="10754" max="10754" width="87.28515625" style="23" customWidth="1"/>
    <col min="10755" max="10758" width="11.7109375" style="23" customWidth="1"/>
    <col min="10759" max="10759" width="8.85546875" style="23"/>
    <col min="10760" max="10762" width="9.140625" style="23" customWidth="1"/>
    <col min="10763" max="11008" width="8.85546875" style="23"/>
    <col min="11009" max="11009" width="0" style="23" hidden="1" customWidth="1"/>
    <col min="11010" max="11010" width="87.28515625" style="23" customWidth="1"/>
    <col min="11011" max="11014" width="11.7109375" style="23" customWidth="1"/>
    <col min="11015" max="11015" width="8.85546875" style="23"/>
    <col min="11016" max="11018" width="9.140625" style="23" customWidth="1"/>
    <col min="11019" max="11264" width="8.85546875" style="23"/>
    <col min="11265" max="11265" width="0" style="23" hidden="1" customWidth="1"/>
    <col min="11266" max="11266" width="87.28515625" style="23" customWidth="1"/>
    <col min="11267" max="11270" width="11.7109375" style="23" customWidth="1"/>
    <col min="11271" max="11271" width="8.85546875" style="23"/>
    <col min="11272" max="11274" width="9.140625" style="23" customWidth="1"/>
    <col min="11275" max="11520" width="8.85546875" style="23"/>
    <col min="11521" max="11521" width="0" style="23" hidden="1" customWidth="1"/>
    <col min="11522" max="11522" width="87.28515625" style="23" customWidth="1"/>
    <col min="11523" max="11526" width="11.7109375" style="23" customWidth="1"/>
    <col min="11527" max="11527" width="8.85546875" style="23"/>
    <col min="11528" max="11530" width="9.140625" style="23" customWidth="1"/>
    <col min="11531" max="11776" width="8.85546875" style="23"/>
    <col min="11777" max="11777" width="0" style="23" hidden="1" customWidth="1"/>
    <col min="11778" max="11778" width="87.28515625" style="23" customWidth="1"/>
    <col min="11779" max="11782" width="11.7109375" style="23" customWidth="1"/>
    <col min="11783" max="11783" width="8.85546875" style="23"/>
    <col min="11784" max="11786" width="9.140625" style="23" customWidth="1"/>
    <col min="11787" max="12032" width="8.85546875" style="23"/>
    <col min="12033" max="12033" width="0" style="23" hidden="1" customWidth="1"/>
    <col min="12034" max="12034" width="87.28515625" style="23" customWidth="1"/>
    <col min="12035" max="12038" width="11.7109375" style="23" customWidth="1"/>
    <col min="12039" max="12039" width="8.85546875" style="23"/>
    <col min="12040" max="12042" width="9.140625" style="23" customWidth="1"/>
    <col min="12043" max="12288" width="8.85546875" style="23"/>
    <col min="12289" max="12289" width="0" style="23" hidden="1" customWidth="1"/>
    <col min="12290" max="12290" width="87.28515625" style="23" customWidth="1"/>
    <col min="12291" max="12294" width="11.7109375" style="23" customWidth="1"/>
    <col min="12295" max="12295" width="8.85546875" style="23"/>
    <col min="12296" max="12298" width="9.140625" style="23" customWidth="1"/>
    <col min="12299" max="12544" width="8.85546875" style="23"/>
    <col min="12545" max="12545" width="0" style="23" hidden="1" customWidth="1"/>
    <col min="12546" max="12546" width="87.28515625" style="23" customWidth="1"/>
    <col min="12547" max="12550" width="11.7109375" style="23" customWidth="1"/>
    <col min="12551" max="12551" width="8.85546875" style="23"/>
    <col min="12552" max="12554" width="9.140625" style="23" customWidth="1"/>
    <col min="12555" max="12800" width="8.85546875" style="23"/>
    <col min="12801" max="12801" width="0" style="23" hidden="1" customWidth="1"/>
    <col min="12802" max="12802" width="87.28515625" style="23" customWidth="1"/>
    <col min="12803" max="12806" width="11.7109375" style="23" customWidth="1"/>
    <col min="12807" max="12807" width="8.85546875" style="23"/>
    <col min="12808" max="12810" width="9.140625" style="23" customWidth="1"/>
    <col min="12811" max="13056" width="8.85546875" style="23"/>
    <col min="13057" max="13057" width="0" style="23" hidden="1" customWidth="1"/>
    <col min="13058" max="13058" width="87.28515625" style="23" customWidth="1"/>
    <col min="13059" max="13062" width="11.7109375" style="23" customWidth="1"/>
    <col min="13063" max="13063" width="8.85546875" style="23"/>
    <col min="13064" max="13066" width="9.140625" style="23" customWidth="1"/>
    <col min="13067" max="13312" width="8.85546875" style="23"/>
    <col min="13313" max="13313" width="0" style="23" hidden="1" customWidth="1"/>
    <col min="13314" max="13314" width="87.28515625" style="23" customWidth="1"/>
    <col min="13315" max="13318" width="11.7109375" style="23" customWidth="1"/>
    <col min="13319" max="13319" width="8.85546875" style="23"/>
    <col min="13320" max="13322" width="9.140625" style="23" customWidth="1"/>
    <col min="13323" max="13568" width="8.85546875" style="23"/>
    <col min="13569" max="13569" width="0" style="23" hidden="1" customWidth="1"/>
    <col min="13570" max="13570" width="87.28515625" style="23" customWidth="1"/>
    <col min="13571" max="13574" width="11.7109375" style="23" customWidth="1"/>
    <col min="13575" max="13575" width="8.85546875" style="23"/>
    <col min="13576" max="13578" width="9.140625" style="23" customWidth="1"/>
    <col min="13579" max="13824" width="8.85546875" style="23"/>
    <col min="13825" max="13825" width="0" style="23" hidden="1" customWidth="1"/>
    <col min="13826" max="13826" width="87.28515625" style="23" customWidth="1"/>
    <col min="13827" max="13830" width="11.7109375" style="23" customWidth="1"/>
    <col min="13831" max="13831" width="8.85546875" style="23"/>
    <col min="13832" max="13834" width="9.140625" style="23" customWidth="1"/>
    <col min="13835" max="14080" width="8.85546875" style="23"/>
    <col min="14081" max="14081" width="0" style="23" hidden="1" customWidth="1"/>
    <col min="14082" max="14082" width="87.28515625" style="23" customWidth="1"/>
    <col min="14083" max="14086" width="11.7109375" style="23" customWidth="1"/>
    <col min="14087" max="14087" width="8.85546875" style="23"/>
    <col min="14088" max="14090" width="9.140625" style="23" customWidth="1"/>
    <col min="14091" max="14336" width="8.85546875" style="23"/>
    <col min="14337" max="14337" width="0" style="23" hidden="1" customWidth="1"/>
    <col min="14338" max="14338" width="87.28515625" style="23" customWidth="1"/>
    <col min="14339" max="14342" width="11.7109375" style="23" customWidth="1"/>
    <col min="14343" max="14343" width="8.85546875" style="23"/>
    <col min="14344" max="14346" width="9.140625" style="23" customWidth="1"/>
    <col min="14347" max="14592" width="8.85546875" style="23"/>
    <col min="14593" max="14593" width="0" style="23" hidden="1" customWidth="1"/>
    <col min="14594" max="14594" width="87.28515625" style="23" customWidth="1"/>
    <col min="14595" max="14598" width="11.7109375" style="23" customWidth="1"/>
    <col min="14599" max="14599" width="8.85546875" style="23"/>
    <col min="14600" max="14602" width="9.140625" style="23" customWidth="1"/>
    <col min="14603" max="14848" width="8.85546875" style="23"/>
    <col min="14849" max="14849" width="0" style="23" hidden="1" customWidth="1"/>
    <col min="14850" max="14850" width="87.28515625" style="23" customWidth="1"/>
    <col min="14851" max="14854" width="11.7109375" style="23" customWidth="1"/>
    <col min="14855" max="14855" width="8.85546875" style="23"/>
    <col min="14856" max="14858" width="9.140625" style="23" customWidth="1"/>
    <col min="14859" max="15104" width="8.85546875" style="23"/>
    <col min="15105" max="15105" width="0" style="23" hidden="1" customWidth="1"/>
    <col min="15106" max="15106" width="87.28515625" style="23" customWidth="1"/>
    <col min="15107" max="15110" width="11.7109375" style="23" customWidth="1"/>
    <col min="15111" max="15111" width="8.85546875" style="23"/>
    <col min="15112" max="15114" width="9.140625" style="23" customWidth="1"/>
    <col min="15115" max="15360" width="8.85546875" style="23"/>
    <col min="15361" max="15361" width="0" style="23" hidden="1" customWidth="1"/>
    <col min="15362" max="15362" width="87.28515625" style="23" customWidth="1"/>
    <col min="15363" max="15366" width="11.7109375" style="23" customWidth="1"/>
    <col min="15367" max="15367" width="8.85546875" style="23"/>
    <col min="15368" max="15370" width="9.140625" style="23" customWidth="1"/>
    <col min="15371" max="15616" width="8.85546875" style="23"/>
    <col min="15617" max="15617" width="0" style="23" hidden="1" customWidth="1"/>
    <col min="15618" max="15618" width="87.28515625" style="23" customWidth="1"/>
    <col min="15619" max="15622" width="11.7109375" style="23" customWidth="1"/>
    <col min="15623" max="15623" width="8.85546875" style="23"/>
    <col min="15624" max="15626" width="9.140625" style="23" customWidth="1"/>
    <col min="15627" max="15872" width="8.85546875" style="23"/>
    <col min="15873" max="15873" width="0" style="23" hidden="1" customWidth="1"/>
    <col min="15874" max="15874" width="87.28515625" style="23" customWidth="1"/>
    <col min="15875" max="15878" width="11.7109375" style="23" customWidth="1"/>
    <col min="15879" max="15879" width="8.85546875" style="23"/>
    <col min="15880" max="15882" width="9.140625" style="23" customWidth="1"/>
    <col min="15883" max="16128" width="8.85546875" style="23"/>
    <col min="16129" max="16129" width="0" style="23" hidden="1" customWidth="1"/>
    <col min="16130" max="16130" width="87.28515625" style="23" customWidth="1"/>
    <col min="16131" max="16134" width="11.7109375" style="23" customWidth="1"/>
    <col min="16135" max="16135" width="8.85546875" style="23"/>
    <col min="16136" max="16138" width="9.140625" style="23" customWidth="1"/>
    <col min="16139" max="16384" width="8.85546875" style="23"/>
  </cols>
  <sheetData>
    <row r="1" spans="1:14" s="10" customFormat="1" ht="20.25" x14ac:dyDescent="0.25">
      <c r="A1" s="380" t="s">
        <v>9</v>
      </c>
      <c r="B1" s="380"/>
      <c r="C1" s="380"/>
      <c r="D1" s="380"/>
      <c r="E1" s="380"/>
      <c r="F1" s="380"/>
    </row>
    <row r="2" spans="1:14" s="10" customFormat="1" ht="20.25" x14ac:dyDescent="0.25">
      <c r="A2" s="11"/>
      <c r="B2" s="381" t="s">
        <v>10</v>
      </c>
      <c r="C2" s="380"/>
      <c r="D2" s="380"/>
      <c r="E2" s="380"/>
      <c r="F2" s="380"/>
    </row>
    <row r="3" spans="1:14" s="1" customFormat="1" ht="15.6" customHeight="1" x14ac:dyDescent="0.25">
      <c r="A3" s="319"/>
      <c r="B3" s="376" t="s">
        <v>5</v>
      </c>
      <c r="C3" s="377"/>
      <c r="D3" s="377"/>
      <c r="E3" s="377"/>
      <c r="F3" s="377"/>
    </row>
    <row r="4" spans="1:14" s="1" customFormat="1" ht="15.6" customHeight="1" x14ac:dyDescent="0.25">
      <c r="A4" s="319"/>
      <c r="B4" s="376" t="s">
        <v>6</v>
      </c>
      <c r="C4" s="377"/>
      <c r="D4" s="377"/>
      <c r="E4" s="377"/>
      <c r="F4" s="377"/>
    </row>
    <row r="5" spans="1:14" s="14" customFormat="1" x14ac:dyDescent="0.25">
      <c r="A5" s="12"/>
      <c r="B5" s="12"/>
      <c r="C5" s="12"/>
      <c r="D5" s="12"/>
      <c r="E5" s="12"/>
      <c r="F5" s="13" t="s">
        <v>168</v>
      </c>
    </row>
    <row r="6" spans="1:14" s="3" customFormat="1" ht="24.75" customHeight="1" x14ac:dyDescent="0.25">
      <c r="A6" s="321"/>
      <c r="B6" s="382"/>
      <c r="C6" s="383" t="s">
        <v>412</v>
      </c>
      <c r="D6" s="383" t="s">
        <v>413</v>
      </c>
      <c r="E6" s="384" t="s">
        <v>8</v>
      </c>
      <c r="F6" s="384"/>
    </row>
    <row r="7" spans="1:14" s="3" customFormat="1" ht="39" customHeight="1" x14ac:dyDescent="0.25">
      <c r="A7" s="321"/>
      <c r="B7" s="382"/>
      <c r="C7" s="383"/>
      <c r="D7" s="383"/>
      <c r="E7" s="322" t="s">
        <v>0</v>
      </c>
      <c r="F7" s="322" t="s">
        <v>3</v>
      </c>
    </row>
    <row r="8" spans="1:14" s="15" customFormat="1" ht="22.15" customHeight="1" x14ac:dyDescent="0.25">
      <c r="B8" s="16" t="s">
        <v>364</v>
      </c>
      <c r="C8" s="17">
        <f>SUM(C10:C28)</f>
        <v>4246</v>
      </c>
      <c r="D8" s="17">
        <f>SUM(D10:D28)</f>
        <v>3804</v>
      </c>
      <c r="E8" s="18">
        <f>ROUND(D8/C8*100,1)</f>
        <v>89.6</v>
      </c>
      <c r="F8" s="17">
        <f>D8-C8</f>
        <v>-442</v>
      </c>
      <c r="H8" s="4"/>
      <c r="I8" s="4"/>
      <c r="J8" s="19"/>
      <c r="L8" s="20"/>
      <c r="N8" s="20"/>
    </row>
    <row r="9" spans="1:14" s="15" customFormat="1" ht="22.15" customHeight="1" x14ac:dyDescent="0.25">
      <c r="B9" s="21" t="s">
        <v>11</v>
      </c>
      <c r="C9" s="17"/>
      <c r="D9" s="17"/>
      <c r="E9" s="18"/>
      <c r="F9" s="17"/>
      <c r="H9" s="4"/>
      <c r="I9" s="4"/>
      <c r="J9" s="19"/>
      <c r="L9" s="20"/>
      <c r="N9" s="20"/>
    </row>
    <row r="10" spans="1:14" s="5" customFormat="1" x14ac:dyDescent="0.25">
      <c r="B10" s="22" t="s">
        <v>12</v>
      </c>
      <c r="C10" s="339">
        <v>216</v>
      </c>
      <c r="D10" s="339">
        <v>0</v>
      </c>
      <c r="E10" s="8">
        <f t="shared" ref="E10:E28" si="0">ROUND(D10/C10*100,1)</f>
        <v>0</v>
      </c>
      <c r="F10" s="7">
        <f t="shared" ref="F10:F28" si="1">D10-C10</f>
        <v>-216</v>
      </c>
      <c r="H10" s="4"/>
      <c r="I10" s="4"/>
      <c r="J10" s="19"/>
      <c r="K10" s="9"/>
      <c r="L10" s="20"/>
      <c r="N10" s="20"/>
    </row>
    <row r="11" spans="1:14" s="5" customFormat="1" x14ac:dyDescent="0.25">
      <c r="B11" s="22" t="s">
        <v>13</v>
      </c>
      <c r="C11" s="339">
        <v>0</v>
      </c>
      <c r="D11" s="339">
        <v>0</v>
      </c>
      <c r="E11" s="8"/>
      <c r="F11" s="7">
        <f t="shared" si="1"/>
        <v>0</v>
      </c>
      <c r="H11" s="4"/>
      <c r="I11" s="4"/>
      <c r="J11" s="19"/>
      <c r="K11" s="9"/>
      <c r="L11" s="20"/>
      <c r="N11" s="20"/>
    </row>
    <row r="12" spans="1:14" s="5" customFormat="1" x14ac:dyDescent="0.25">
      <c r="B12" s="22" t="s">
        <v>14</v>
      </c>
      <c r="C12" s="339">
        <v>3145</v>
      </c>
      <c r="D12" s="339">
        <v>401</v>
      </c>
      <c r="E12" s="8">
        <f t="shared" si="0"/>
        <v>12.8</v>
      </c>
      <c r="F12" s="7">
        <f t="shared" si="1"/>
        <v>-2744</v>
      </c>
      <c r="H12" s="4"/>
      <c r="I12" s="4"/>
      <c r="J12" s="19"/>
      <c r="K12" s="9"/>
      <c r="L12" s="20"/>
      <c r="N12" s="20"/>
    </row>
    <row r="13" spans="1:14" s="5" customFormat="1" x14ac:dyDescent="0.25">
      <c r="B13" s="22" t="s">
        <v>15</v>
      </c>
      <c r="C13" s="339">
        <v>75</v>
      </c>
      <c r="D13" s="339">
        <v>0</v>
      </c>
      <c r="E13" s="8">
        <f t="shared" si="0"/>
        <v>0</v>
      </c>
      <c r="F13" s="7">
        <f t="shared" si="1"/>
        <v>-75</v>
      </c>
      <c r="H13" s="4"/>
      <c r="I13" s="4"/>
      <c r="J13" s="19"/>
      <c r="K13" s="9"/>
      <c r="L13" s="20"/>
      <c r="N13" s="20"/>
    </row>
    <row r="14" spans="1:14" s="5" customFormat="1" x14ac:dyDescent="0.25">
      <c r="B14" s="22" t="s">
        <v>16</v>
      </c>
      <c r="C14" s="339">
        <v>0</v>
      </c>
      <c r="D14" s="339">
        <v>39</v>
      </c>
      <c r="E14" s="8"/>
      <c r="F14" s="7">
        <f t="shared" si="1"/>
        <v>39</v>
      </c>
      <c r="H14" s="4"/>
      <c r="I14" s="4"/>
      <c r="J14" s="19"/>
      <c r="K14" s="9"/>
      <c r="L14" s="20"/>
      <c r="N14" s="20"/>
    </row>
    <row r="15" spans="1:14" s="5" customFormat="1" x14ac:dyDescent="0.25">
      <c r="B15" s="22" t="s">
        <v>17</v>
      </c>
      <c r="C15" s="339">
        <v>0</v>
      </c>
      <c r="D15" s="339">
        <v>0</v>
      </c>
      <c r="E15" s="8"/>
      <c r="F15" s="7">
        <f t="shared" si="1"/>
        <v>0</v>
      </c>
      <c r="H15" s="4"/>
      <c r="I15" s="4"/>
      <c r="J15" s="19"/>
      <c r="K15" s="9"/>
      <c r="L15" s="20"/>
      <c r="N15" s="20"/>
    </row>
    <row r="16" spans="1:14" s="5" customFormat="1" ht="37.5" x14ac:dyDescent="0.25">
      <c r="B16" s="22" t="s">
        <v>18</v>
      </c>
      <c r="C16" s="339">
        <v>9</v>
      </c>
      <c r="D16" s="339">
        <v>2</v>
      </c>
      <c r="E16" s="8">
        <f t="shared" si="0"/>
        <v>22.2</v>
      </c>
      <c r="F16" s="7">
        <f t="shared" si="1"/>
        <v>-7</v>
      </c>
      <c r="H16" s="4"/>
      <c r="I16" s="4"/>
      <c r="J16" s="19"/>
      <c r="K16" s="9"/>
      <c r="L16" s="20"/>
      <c r="N16" s="20"/>
    </row>
    <row r="17" spans="2:14" s="5" customFormat="1" x14ac:dyDescent="0.25">
      <c r="B17" s="22" t="s">
        <v>19</v>
      </c>
      <c r="C17" s="339">
        <v>181</v>
      </c>
      <c r="D17" s="339">
        <v>591</v>
      </c>
      <c r="E17" s="8" t="s">
        <v>423</v>
      </c>
      <c r="F17" s="7">
        <f t="shared" si="1"/>
        <v>410</v>
      </c>
      <c r="H17" s="4"/>
      <c r="I17" s="4"/>
      <c r="J17" s="19"/>
      <c r="K17" s="9"/>
      <c r="L17" s="20"/>
      <c r="N17" s="20"/>
    </row>
    <row r="18" spans="2:14" s="5" customFormat="1" x14ac:dyDescent="0.25">
      <c r="B18" s="22" t="s">
        <v>20</v>
      </c>
      <c r="C18" s="339">
        <v>44</v>
      </c>
      <c r="D18" s="339">
        <v>0</v>
      </c>
      <c r="E18" s="8">
        <f t="shared" si="0"/>
        <v>0</v>
      </c>
      <c r="F18" s="7">
        <f t="shared" si="1"/>
        <v>-44</v>
      </c>
      <c r="H18" s="4"/>
      <c r="I18" s="4"/>
      <c r="J18" s="19"/>
      <c r="K18" s="9"/>
      <c r="L18" s="20"/>
      <c r="N18" s="20"/>
    </row>
    <row r="19" spans="2:14" s="5" customFormat="1" x14ac:dyDescent="0.25">
      <c r="B19" s="22" t="s">
        <v>21</v>
      </c>
      <c r="C19" s="339">
        <v>0</v>
      </c>
      <c r="D19" s="339">
        <v>32</v>
      </c>
      <c r="E19" s="351" t="e">
        <f t="shared" si="0"/>
        <v>#DIV/0!</v>
      </c>
      <c r="F19" s="7">
        <f t="shared" si="1"/>
        <v>32</v>
      </c>
      <c r="H19" s="4"/>
      <c r="I19" s="4"/>
      <c r="J19" s="19"/>
      <c r="K19" s="9"/>
      <c r="L19" s="20"/>
      <c r="N19" s="20"/>
    </row>
    <row r="20" spans="2:14" s="5" customFormat="1" x14ac:dyDescent="0.25">
      <c r="B20" s="22" t="s">
        <v>22</v>
      </c>
      <c r="C20" s="350">
        <v>0</v>
      </c>
      <c r="D20" s="350">
        <v>0</v>
      </c>
      <c r="E20" s="351" t="e">
        <f t="shared" si="0"/>
        <v>#DIV/0!</v>
      </c>
      <c r="F20" s="7">
        <f t="shared" si="1"/>
        <v>0</v>
      </c>
      <c r="H20" s="4"/>
      <c r="I20" s="4"/>
      <c r="J20" s="19"/>
      <c r="K20" s="9"/>
      <c r="L20" s="20"/>
      <c r="N20" s="20"/>
    </row>
    <row r="21" spans="2:14" s="5" customFormat="1" x14ac:dyDescent="0.25">
      <c r="B21" s="22" t="s">
        <v>23</v>
      </c>
      <c r="C21" s="339">
        <v>11</v>
      </c>
      <c r="D21" s="339">
        <v>25</v>
      </c>
      <c r="E21" s="8" t="s">
        <v>424</v>
      </c>
      <c r="F21" s="7">
        <f t="shared" si="1"/>
        <v>14</v>
      </c>
      <c r="H21" s="4"/>
      <c r="I21" s="4"/>
      <c r="J21" s="19"/>
      <c r="K21" s="9"/>
      <c r="L21" s="20"/>
      <c r="N21" s="20"/>
    </row>
    <row r="22" spans="2:14" s="5" customFormat="1" x14ac:dyDescent="0.25">
      <c r="B22" s="22" t="s">
        <v>24</v>
      </c>
      <c r="C22" s="339">
        <v>0</v>
      </c>
      <c r="D22" s="339">
        <v>21</v>
      </c>
      <c r="E22" s="352" t="e">
        <f t="shared" si="0"/>
        <v>#DIV/0!</v>
      </c>
      <c r="F22" s="7">
        <f t="shared" si="1"/>
        <v>21</v>
      </c>
      <c r="H22" s="4"/>
      <c r="I22" s="4"/>
      <c r="J22" s="19"/>
      <c r="K22" s="9"/>
      <c r="L22" s="20"/>
      <c r="N22" s="20"/>
    </row>
    <row r="23" spans="2:14" s="5" customFormat="1" x14ac:dyDescent="0.25">
      <c r="B23" s="22" t="s">
        <v>25</v>
      </c>
      <c r="C23" s="339">
        <v>50</v>
      </c>
      <c r="D23" s="339">
        <v>82</v>
      </c>
      <c r="E23" s="8">
        <f t="shared" si="0"/>
        <v>164</v>
      </c>
      <c r="F23" s="7">
        <f t="shared" si="1"/>
        <v>32</v>
      </c>
      <c r="H23" s="4"/>
      <c r="I23" s="4"/>
      <c r="J23" s="19"/>
      <c r="K23" s="9"/>
      <c r="L23" s="20"/>
      <c r="N23" s="20"/>
    </row>
    <row r="24" spans="2:14" s="5" customFormat="1" x14ac:dyDescent="0.25">
      <c r="B24" s="22" t="s">
        <v>26</v>
      </c>
      <c r="C24" s="339">
        <v>187</v>
      </c>
      <c r="D24" s="339">
        <v>2351</v>
      </c>
      <c r="E24" s="8" t="s">
        <v>425</v>
      </c>
      <c r="F24" s="7">
        <f t="shared" si="1"/>
        <v>2164</v>
      </c>
      <c r="H24" s="4"/>
      <c r="I24" s="4"/>
      <c r="J24" s="19"/>
      <c r="K24" s="9"/>
      <c r="L24" s="20"/>
      <c r="N24" s="20"/>
    </row>
    <row r="25" spans="2:14" s="5" customFormat="1" x14ac:dyDescent="0.25">
      <c r="B25" s="22" t="s">
        <v>27</v>
      </c>
      <c r="C25" s="339">
        <v>0</v>
      </c>
      <c r="D25" s="339">
        <v>70</v>
      </c>
      <c r="E25" s="352" t="e">
        <f t="shared" si="0"/>
        <v>#DIV/0!</v>
      </c>
      <c r="F25" s="7">
        <f t="shared" si="1"/>
        <v>70</v>
      </c>
      <c r="H25" s="4"/>
      <c r="I25" s="4"/>
      <c r="J25" s="19"/>
      <c r="K25" s="9"/>
      <c r="L25" s="20"/>
      <c r="N25" s="20"/>
    </row>
    <row r="26" spans="2:14" s="5" customFormat="1" x14ac:dyDescent="0.25">
      <c r="B26" s="22" t="s">
        <v>28</v>
      </c>
      <c r="C26" s="339">
        <v>328</v>
      </c>
      <c r="D26" s="339">
        <v>189</v>
      </c>
      <c r="E26" s="8">
        <f t="shared" si="0"/>
        <v>57.6</v>
      </c>
      <c r="F26" s="7">
        <f t="shared" si="1"/>
        <v>-139</v>
      </c>
      <c r="H26" s="4"/>
      <c r="I26" s="4"/>
      <c r="J26" s="19"/>
      <c r="K26" s="9"/>
      <c r="L26" s="20"/>
      <c r="N26" s="20"/>
    </row>
    <row r="27" spans="2:14" s="5" customFormat="1" x14ac:dyDescent="0.25">
      <c r="B27" s="22" t="s">
        <v>29</v>
      </c>
      <c r="C27" s="339">
        <v>0</v>
      </c>
      <c r="D27" s="339">
        <v>1</v>
      </c>
      <c r="E27" s="352" t="e">
        <f t="shared" si="0"/>
        <v>#DIV/0!</v>
      </c>
      <c r="F27" s="7">
        <f t="shared" si="1"/>
        <v>1</v>
      </c>
      <c r="H27" s="4"/>
      <c r="I27" s="4"/>
      <c r="J27" s="19"/>
      <c r="K27" s="9"/>
      <c r="L27" s="20"/>
      <c r="N27" s="20"/>
    </row>
    <row r="28" spans="2:14" s="5" customFormat="1" x14ac:dyDescent="0.25">
      <c r="B28" s="22" t="s">
        <v>30</v>
      </c>
      <c r="C28" s="339">
        <v>0</v>
      </c>
      <c r="D28" s="339">
        <v>0</v>
      </c>
      <c r="E28" s="352" t="e">
        <f t="shared" si="0"/>
        <v>#DIV/0!</v>
      </c>
      <c r="F28" s="7">
        <f t="shared" si="1"/>
        <v>0</v>
      </c>
      <c r="H28" s="4"/>
      <c r="I28" s="4"/>
      <c r="J28" s="19"/>
      <c r="K28" s="9"/>
      <c r="L28" s="20"/>
      <c r="N28" s="20"/>
    </row>
    <row r="29" spans="2:14" x14ac:dyDescent="0.3">
      <c r="H29" s="4"/>
      <c r="I29" s="4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8" sqref="B8"/>
    </sheetView>
  </sheetViews>
  <sheetFormatPr defaultColWidth="9.140625" defaultRowHeight="15.75" x14ac:dyDescent="0.25"/>
  <cols>
    <col min="1" max="1" width="3.140625" style="91" customWidth="1"/>
    <col min="2" max="2" width="42" style="98" customWidth="1"/>
    <col min="3" max="3" width="22.140625" style="92" customWidth="1"/>
    <col min="4" max="4" width="26.42578125" style="92" customWidth="1"/>
    <col min="5" max="16384" width="9.140625" style="92"/>
  </cols>
  <sheetData>
    <row r="1" spans="1:6" ht="32.1" customHeight="1" x14ac:dyDescent="0.25">
      <c r="B1" s="391" t="s">
        <v>269</v>
      </c>
      <c r="C1" s="391"/>
      <c r="D1" s="391"/>
    </row>
    <row r="2" spans="1:6" ht="20.25" customHeight="1" x14ac:dyDescent="0.25">
      <c r="B2" s="391" t="s">
        <v>301</v>
      </c>
      <c r="C2" s="391"/>
      <c r="D2" s="391"/>
    </row>
    <row r="3" spans="1:6" ht="7.5" customHeight="1" x14ac:dyDescent="0.25"/>
    <row r="4" spans="1:6" s="93" customFormat="1" ht="35.450000000000003" customHeight="1" x14ac:dyDescent="0.25">
      <c r="A4" s="328"/>
      <c r="B4" s="325" t="s">
        <v>88</v>
      </c>
      <c r="C4" s="326" t="s">
        <v>443</v>
      </c>
      <c r="D4" s="327" t="s">
        <v>444</v>
      </c>
    </row>
    <row r="5" spans="1:6" ht="35.450000000000003" customHeight="1" x14ac:dyDescent="0.25">
      <c r="A5" s="94">
        <v>1</v>
      </c>
      <c r="B5" s="95" t="s">
        <v>100</v>
      </c>
      <c r="C5" s="114">
        <v>740</v>
      </c>
      <c r="D5" s="114">
        <v>470</v>
      </c>
      <c r="F5" s="110"/>
    </row>
    <row r="6" spans="1:6" ht="38.25" customHeight="1" x14ac:dyDescent="0.25">
      <c r="A6" s="94">
        <v>2</v>
      </c>
      <c r="B6" s="95" t="s">
        <v>96</v>
      </c>
      <c r="C6" s="114">
        <v>540</v>
      </c>
      <c r="D6" s="114">
        <v>360</v>
      </c>
      <c r="F6" s="110"/>
    </row>
    <row r="7" spans="1:6" ht="36.75" customHeight="1" x14ac:dyDescent="0.25">
      <c r="A7" s="94">
        <v>3</v>
      </c>
      <c r="B7" s="95" t="s">
        <v>277</v>
      </c>
      <c r="C7" s="114">
        <v>503</v>
      </c>
      <c r="D7" s="114">
        <v>302</v>
      </c>
      <c r="F7" s="110"/>
    </row>
    <row r="8" spans="1:6" s="96" customFormat="1" ht="36.75" customHeight="1" x14ac:dyDescent="0.25">
      <c r="A8" s="94">
        <v>4</v>
      </c>
      <c r="B8" s="95" t="s">
        <v>294</v>
      </c>
      <c r="C8" s="114">
        <v>497</v>
      </c>
      <c r="D8" s="114">
        <v>348</v>
      </c>
      <c r="F8" s="110"/>
    </row>
    <row r="9" spans="1:6" s="96" customFormat="1" ht="35.450000000000003" customHeight="1" x14ac:dyDescent="0.25">
      <c r="A9" s="94">
        <v>5</v>
      </c>
      <c r="B9" s="95" t="s">
        <v>98</v>
      </c>
      <c r="C9" s="114">
        <v>446</v>
      </c>
      <c r="D9" s="114">
        <v>247</v>
      </c>
      <c r="F9" s="110"/>
    </row>
    <row r="10" spans="1:6" s="96" customFormat="1" ht="27.75" customHeight="1" x14ac:dyDescent="0.25">
      <c r="A10" s="94">
        <v>6</v>
      </c>
      <c r="B10" s="95" t="s">
        <v>99</v>
      </c>
      <c r="C10" s="114">
        <v>379</v>
      </c>
      <c r="D10" s="114">
        <v>234</v>
      </c>
      <c r="F10" s="110"/>
    </row>
    <row r="11" spans="1:6" s="96" customFormat="1" ht="33" customHeight="1" x14ac:dyDescent="0.25">
      <c r="A11" s="94">
        <v>7</v>
      </c>
      <c r="B11" s="95" t="s">
        <v>101</v>
      </c>
      <c r="C11" s="114">
        <v>362</v>
      </c>
      <c r="D11" s="114">
        <v>219</v>
      </c>
      <c r="F11" s="110"/>
    </row>
    <row r="12" spans="1:6" s="96" customFormat="1" ht="49.7" customHeight="1" x14ac:dyDescent="0.25">
      <c r="A12" s="94">
        <v>8</v>
      </c>
      <c r="B12" s="95" t="s">
        <v>95</v>
      </c>
      <c r="C12" s="114">
        <v>341</v>
      </c>
      <c r="D12" s="114">
        <v>272</v>
      </c>
      <c r="F12" s="110"/>
    </row>
    <row r="13" spans="1:6" s="96" customFormat="1" ht="32.25" customHeight="1" x14ac:dyDescent="0.25">
      <c r="A13" s="94">
        <v>9</v>
      </c>
      <c r="B13" s="95" t="s">
        <v>108</v>
      </c>
      <c r="C13" s="114">
        <v>289</v>
      </c>
      <c r="D13" s="114">
        <v>192</v>
      </c>
      <c r="F13" s="110"/>
    </row>
    <row r="14" spans="1:6" s="96" customFormat="1" ht="29.25" customHeight="1" x14ac:dyDescent="0.25">
      <c r="A14" s="94">
        <v>10</v>
      </c>
      <c r="B14" s="95" t="s">
        <v>112</v>
      </c>
      <c r="C14" s="114">
        <v>272</v>
      </c>
      <c r="D14" s="114">
        <v>152</v>
      </c>
      <c r="F14" s="110"/>
    </row>
    <row r="15" spans="1:6" s="96" customFormat="1" ht="29.25" customHeight="1" x14ac:dyDescent="0.25">
      <c r="A15" s="94">
        <v>11</v>
      </c>
      <c r="B15" s="95" t="s">
        <v>133</v>
      </c>
      <c r="C15" s="114">
        <v>263</v>
      </c>
      <c r="D15" s="114">
        <v>196</v>
      </c>
      <c r="F15" s="110"/>
    </row>
    <row r="16" spans="1:6" s="96" customFormat="1" ht="38.25" customHeight="1" x14ac:dyDescent="0.25">
      <c r="A16" s="94">
        <v>12</v>
      </c>
      <c r="B16" s="95" t="s">
        <v>119</v>
      </c>
      <c r="C16" s="114">
        <v>228</v>
      </c>
      <c r="D16" s="114">
        <v>131</v>
      </c>
      <c r="F16" s="110"/>
    </row>
    <row r="17" spans="1:6" s="96" customFormat="1" ht="31.9" customHeight="1" x14ac:dyDescent="0.25">
      <c r="A17" s="94">
        <v>13</v>
      </c>
      <c r="B17" s="95" t="s">
        <v>113</v>
      </c>
      <c r="C17" s="114">
        <v>189</v>
      </c>
      <c r="D17" s="114">
        <v>111</v>
      </c>
      <c r="F17" s="110"/>
    </row>
    <row r="18" spans="1:6" s="96" customFormat="1" ht="61.15" customHeight="1" x14ac:dyDescent="0.25">
      <c r="A18" s="94">
        <v>14</v>
      </c>
      <c r="B18" s="95" t="s">
        <v>310</v>
      </c>
      <c r="C18" s="114">
        <v>183</v>
      </c>
      <c r="D18" s="114">
        <v>100</v>
      </c>
      <c r="F18" s="110"/>
    </row>
    <row r="19" spans="1:6" s="96" customFormat="1" ht="23.25" customHeight="1" x14ac:dyDescent="0.25">
      <c r="A19" s="94">
        <v>15</v>
      </c>
      <c r="B19" s="95" t="s">
        <v>110</v>
      </c>
      <c r="C19" s="114">
        <v>182</v>
      </c>
      <c r="D19" s="114">
        <v>105</v>
      </c>
      <c r="F19" s="110"/>
    </row>
    <row r="20" spans="1:6" s="96" customFormat="1" ht="32.450000000000003" customHeight="1" x14ac:dyDescent="0.25">
      <c r="A20" s="94">
        <v>16</v>
      </c>
      <c r="B20" s="95" t="s">
        <v>126</v>
      </c>
      <c r="C20" s="114">
        <v>180</v>
      </c>
      <c r="D20" s="114">
        <v>120</v>
      </c>
      <c r="F20" s="110"/>
    </row>
    <row r="21" spans="1:6" s="96" customFormat="1" ht="29.25" customHeight="1" x14ac:dyDescent="0.25">
      <c r="A21" s="94">
        <v>17</v>
      </c>
      <c r="B21" s="95" t="s">
        <v>278</v>
      </c>
      <c r="C21" s="114">
        <v>158</v>
      </c>
      <c r="D21" s="114">
        <v>139</v>
      </c>
      <c r="F21" s="110"/>
    </row>
    <row r="22" spans="1:6" s="96" customFormat="1" ht="24" customHeight="1" x14ac:dyDescent="0.25">
      <c r="A22" s="94">
        <v>18</v>
      </c>
      <c r="B22" s="95" t="s">
        <v>286</v>
      </c>
      <c r="C22" s="114">
        <v>148</v>
      </c>
      <c r="D22" s="114">
        <v>90</v>
      </c>
      <c r="F22" s="110"/>
    </row>
    <row r="23" spans="1:6" s="96" customFormat="1" ht="21.75" customHeight="1" x14ac:dyDescent="0.25">
      <c r="A23" s="94">
        <v>19</v>
      </c>
      <c r="B23" s="95" t="s">
        <v>196</v>
      </c>
      <c r="C23" s="114">
        <v>135</v>
      </c>
      <c r="D23" s="114">
        <v>111</v>
      </c>
      <c r="F23" s="110"/>
    </row>
    <row r="24" spans="1:6" s="96" customFormat="1" ht="28.35" customHeight="1" x14ac:dyDescent="0.25">
      <c r="A24" s="94">
        <v>20</v>
      </c>
      <c r="B24" s="95" t="s">
        <v>114</v>
      </c>
      <c r="C24" s="114">
        <v>131</v>
      </c>
      <c r="D24" s="114">
        <v>84</v>
      </c>
      <c r="F24" s="110"/>
    </row>
    <row r="25" spans="1:6" s="96" customFormat="1" x14ac:dyDescent="0.25">
      <c r="B25" s="110"/>
    </row>
    <row r="26" spans="1:6" s="96" customFormat="1" x14ac:dyDescent="0.25">
      <c r="B26" s="110"/>
    </row>
    <row r="27" spans="1:6" s="96" customFormat="1" x14ac:dyDescent="0.25">
      <c r="B27" s="110"/>
    </row>
    <row r="28" spans="1:6" s="96" customFormat="1" x14ac:dyDescent="0.25">
      <c r="B28" s="110"/>
    </row>
    <row r="29" spans="1:6" s="96" customFormat="1" x14ac:dyDescent="0.25">
      <c r="B29" s="110"/>
    </row>
    <row r="30" spans="1:6" s="96" customFormat="1" x14ac:dyDescent="0.25">
      <c r="B30" s="110"/>
    </row>
    <row r="31" spans="1:6" s="96" customFormat="1" x14ac:dyDescent="0.25">
      <c r="B31" s="110"/>
    </row>
    <row r="32" spans="1:6" s="96" customFormat="1" x14ac:dyDescent="0.25">
      <c r="B32" s="110"/>
    </row>
    <row r="33" spans="1:2" s="96" customFormat="1" ht="25.5" customHeight="1" x14ac:dyDescent="0.25">
      <c r="B33" s="110"/>
    </row>
    <row r="34" spans="1:2" s="96" customFormat="1" x14ac:dyDescent="0.25">
      <c r="B34" s="110"/>
    </row>
    <row r="35" spans="1:2" s="96" customFormat="1" x14ac:dyDescent="0.25">
      <c r="B35" s="110"/>
    </row>
    <row r="36" spans="1:2" s="96" customFormat="1" x14ac:dyDescent="0.25">
      <c r="B36" s="110"/>
    </row>
    <row r="37" spans="1:2" s="96" customFormat="1" x14ac:dyDescent="0.25">
      <c r="B37" s="110"/>
    </row>
    <row r="38" spans="1:2" s="96" customFormat="1" x14ac:dyDescent="0.25">
      <c r="B38" s="110"/>
    </row>
    <row r="39" spans="1:2" s="96" customFormat="1" x14ac:dyDescent="0.25">
      <c r="B39" s="110"/>
    </row>
    <row r="40" spans="1:2" s="96" customFormat="1" x14ac:dyDescent="0.25">
      <c r="B40" s="110"/>
    </row>
    <row r="41" spans="1:2" x14ac:dyDescent="0.25">
      <c r="A41" s="92"/>
      <c r="B41" s="110"/>
    </row>
    <row r="42" spans="1:2" x14ac:dyDescent="0.25">
      <c r="A42" s="92"/>
      <c r="B42" s="110"/>
    </row>
    <row r="43" spans="1:2" x14ac:dyDescent="0.25">
      <c r="A43" s="92"/>
      <c r="B43" s="110"/>
    </row>
    <row r="44" spans="1:2" x14ac:dyDescent="0.25">
      <c r="A44" s="92"/>
      <c r="B44" s="110"/>
    </row>
    <row r="45" spans="1:2" x14ac:dyDescent="0.25">
      <c r="A45" s="92"/>
      <c r="B45" s="110"/>
    </row>
    <row r="46" spans="1:2" x14ac:dyDescent="0.25">
      <c r="A46" s="92"/>
      <c r="B46" s="110"/>
    </row>
    <row r="47" spans="1:2" x14ac:dyDescent="0.25">
      <c r="A47" s="92"/>
      <c r="B47" s="110"/>
    </row>
    <row r="48" spans="1:2" x14ac:dyDescent="0.25">
      <c r="A48" s="92"/>
      <c r="B48" s="110"/>
    </row>
    <row r="49" spans="1:2" x14ac:dyDescent="0.25">
      <c r="A49" s="92"/>
      <c r="B49" s="110"/>
    </row>
    <row r="50" spans="1:2" x14ac:dyDescent="0.25">
      <c r="A50" s="92"/>
      <c r="B50" s="110"/>
    </row>
    <row r="51" spans="1:2" x14ac:dyDescent="0.25">
      <c r="A51" s="92"/>
      <c r="B51" s="110"/>
    </row>
    <row r="52" spans="1:2" x14ac:dyDescent="0.25">
      <c r="A52" s="92"/>
      <c r="B52" s="110"/>
    </row>
    <row r="53" spans="1:2" x14ac:dyDescent="0.25">
      <c r="A53" s="92"/>
      <c r="B53" s="110"/>
    </row>
    <row r="54" spans="1:2" x14ac:dyDescent="0.25">
      <c r="A54" s="92"/>
      <c r="B54" s="11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zoomScale="90" zoomScaleNormal="90" zoomScaleSheetLayoutView="90" workbookViewId="0">
      <selection activeCell="D11" sqref="D11"/>
    </sheetView>
  </sheetViews>
  <sheetFormatPr defaultColWidth="8.85546875" defaultRowHeight="12.75" x14ac:dyDescent="0.2"/>
  <cols>
    <col min="1" max="1" width="43.28515625" style="102" customWidth="1"/>
    <col min="2" max="2" width="18.140625" style="112" customWidth="1"/>
    <col min="3" max="3" width="17.140625" style="112" customWidth="1"/>
    <col min="4" max="4" width="8.85546875" style="102"/>
    <col min="5" max="5" width="64" style="102" customWidth="1"/>
    <col min="6" max="16384" width="8.85546875" style="102"/>
  </cols>
  <sheetData>
    <row r="1" spans="1:9" s="100" customFormat="1" ht="44.45" customHeight="1" x14ac:dyDescent="0.3">
      <c r="A1" s="391" t="s">
        <v>272</v>
      </c>
      <c r="B1" s="391"/>
      <c r="C1" s="391"/>
    </row>
    <row r="2" spans="1:9" s="100" customFormat="1" ht="20.25" x14ac:dyDescent="0.3">
      <c r="A2" s="397" t="s">
        <v>131</v>
      </c>
      <c r="B2" s="397"/>
      <c r="C2" s="397"/>
    </row>
    <row r="4" spans="1:9" s="93" customFormat="1" ht="35.450000000000003" customHeight="1" x14ac:dyDescent="0.25">
      <c r="A4" s="325" t="s">
        <v>88</v>
      </c>
      <c r="B4" s="326" t="s">
        <v>443</v>
      </c>
      <c r="C4" s="327" t="s">
        <v>444</v>
      </c>
    </row>
    <row r="5" spans="1:9" ht="38.450000000000003" customHeight="1" x14ac:dyDescent="0.2">
      <c r="A5" s="395" t="s">
        <v>132</v>
      </c>
      <c r="B5" s="395"/>
      <c r="C5" s="395"/>
      <c r="I5" s="105"/>
    </row>
    <row r="6" spans="1:9" ht="21" customHeight="1" x14ac:dyDescent="0.2">
      <c r="A6" s="106" t="s">
        <v>133</v>
      </c>
      <c r="B6" s="109">
        <v>263</v>
      </c>
      <c r="C6" s="109">
        <v>196</v>
      </c>
      <c r="D6" s="134"/>
      <c r="I6" s="105"/>
    </row>
    <row r="7" spans="1:9" ht="25.7" customHeight="1" x14ac:dyDescent="0.2">
      <c r="A7" s="106" t="s">
        <v>113</v>
      </c>
      <c r="B7" s="109">
        <v>189</v>
      </c>
      <c r="C7" s="109">
        <v>111</v>
      </c>
    </row>
    <row r="8" spans="1:9" ht="18.75" customHeight="1" x14ac:dyDescent="0.2">
      <c r="A8" s="106" t="s">
        <v>286</v>
      </c>
      <c r="B8" s="109">
        <v>148</v>
      </c>
      <c r="C8" s="109">
        <v>90</v>
      </c>
      <c r="D8" s="134"/>
    </row>
    <row r="9" spans="1:9" ht="30" customHeight="1" x14ac:dyDescent="0.2">
      <c r="A9" s="106" t="s">
        <v>271</v>
      </c>
      <c r="B9" s="109">
        <v>121</v>
      </c>
      <c r="C9" s="109">
        <v>85</v>
      </c>
    </row>
    <row r="10" spans="1:9" ht="41.25" customHeight="1" x14ac:dyDescent="0.2">
      <c r="A10" s="106" t="s">
        <v>273</v>
      </c>
      <c r="B10" s="109">
        <v>106</v>
      </c>
      <c r="C10" s="109">
        <v>80</v>
      </c>
      <c r="D10" s="134"/>
    </row>
    <row r="11" spans="1:9" ht="34.5" customHeight="1" x14ac:dyDescent="0.2">
      <c r="A11" s="106" t="s">
        <v>306</v>
      </c>
      <c r="B11" s="109">
        <v>97</v>
      </c>
      <c r="C11" s="109">
        <v>65</v>
      </c>
    </row>
    <row r="12" spans="1:9" ht="19.5" customHeight="1" x14ac:dyDescent="0.2">
      <c r="A12" s="106" t="s">
        <v>138</v>
      </c>
      <c r="B12" s="109">
        <v>93</v>
      </c>
      <c r="C12" s="109">
        <v>77</v>
      </c>
      <c r="D12" s="134"/>
    </row>
    <row r="13" spans="1:9" ht="25.15" customHeight="1" x14ac:dyDescent="0.2">
      <c r="A13" s="106" t="s">
        <v>275</v>
      </c>
      <c r="B13" s="109">
        <v>91</v>
      </c>
      <c r="C13" s="109">
        <v>58</v>
      </c>
    </row>
    <row r="14" spans="1:9" ht="33" customHeight="1" x14ac:dyDescent="0.2">
      <c r="A14" s="106" t="s">
        <v>136</v>
      </c>
      <c r="B14" s="109">
        <v>87</v>
      </c>
      <c r="C14" s="109">
        <v>51</v>
      </c>
      <c r="D14" s="134"/>
    </row>
    <row r="15" spans="1:9" ht="20.45" customHeight="1" x14ac:dyDescent="0.2">
      <c r="A15" s="106" t="s">
        <v>135</v>
      </c>
      <c r="B15" s="109">
        <v>68</v>
      </c>
      <c r="C15" s="109">
        <v>45</v>
      </c>
    </row>
    <row r="16" spans="1:9" ht="18.75" customHeight="1" x14ac:dyDescent="0.2">
      <c r="A16" s="106" t="s">
        <v>181</v>
      </c>
      <c r="B16" s="109">
        <v>65</v>
      </c>
      <c r="C16" s="109">
        <v>38</v>
      </c>
      <c r="D16" s="134"/>
    </row>
    <row r="17" spans="1:4" ht="18.75" customHeight="1" x14ac:dyDescent="0.2">
      <c r="A17" s="106" t="s">
        <v>274</v>
      </c>
      <c r="B17" s="109">
        <v>65</v>
      </c>
      <c r="C17" s="109">
        <v>27</v>
      </c>
    </row>
    <row r="18" spans="1:4" ht="27.75" customHeight="1" x14ac:dyDescent="0.2">
      <c r="A18" s="395" t="s">
        <v>34</v>
      </c>
      <c r="B18" s="395"/>
      <c r="C18" s="395"/>
      <c r="D18" s="134"/>
    </row>
    <row r="19" spans="1:4" ht="32.25" customHeight="1" x14ac:dyDescent="0.2">
      <c r="A19" s="106" t="s">
        <v>294</v>
      </c>
      <c r="B19" s="109">
        <v>497</v>
      </c>
      <c r="C19" s="109">
        <v>348</v>
      </c>
    </row>
    <row r="20" spans="1:4" ht="32.25" customHeight="1" x14ac:dyDescent="0.2">
      <c r="A20" s="106" t="s">
        <v>126</v>
      </c>
      <c r="B20" s="109">
        <v>180</v>
      </c>
      <c r="C20" s="109">
        <v>120</v>
      </c>
      <c r="D20" s="134"/>
    </row>
    <row r="21" spans="1:4" ht="35.450000000000003" customHeight="1" x14ac:dyDescent="0.2">
      <c r="A21" s="106" t="s">
        <v>318</v>
      </c>
      <c r="B21" s="109">
        <v>85</v>
      </c>
      <c r="C21" s="109">
        <v>58</v>
      </c>
    </row>
    <row r="22" spans="1:4" ht="24" customHeight="1" x14ac:dyDescent="0.2">
      <c r="A22" s="106" t="s">
        <v>317</v>
      </c>
      <c r="B22" s="109">
        <v>73</v>
      </c>
      <c r="C22" s="109">
        <v>44</v>
      </c>
      <c r="D22" s="134"/>
    </row>
    <row r="23" spans="1:4" ht="21.75" customHeight="1" x14ac:dyDescent="0.2">
      <c r="A23" s="106" t="s">
        <v>129</v>
      </c>
      <c r="B23" s="109">
        <v>61</v>
      </c>
      <c r="C23" s="109">
        <v>44</v>
      </c>
    </row>
    <row r="24" spans="1:4" ht="26.45" customHeight="1" x14ac:dyDescent="0.2">
      <c r="A24" s="106" t="s">
        <v>295</v>
      </c>
      <c r="B24" s="109">
        <v>57</v>
      </c>
      <c r="C24" s="109">
        <v>48</v>
      </c>
      <c r="D24" s="134"/>
    </row>
    <row r="25" spans="1:4" ht="26.45" customHeight="1" x14ac:dyDescent="0.2">
      <c r="A25" s="106" t="s">
        <v>139</v>
      </c>
      <c r="B25" s="109">
        <v>53</v>
      </c>
      <c r="C25" s="109">
        <v>28</v>
      </c>
    </row>
    <row r="26" spans="1:4" ht="29.25" customHeight="1" x14ac:dyDescent="0.2">
      <c r="A26" s="106" t="s">
        <v>173</v>
      </c>
      <c r="B26" s="109">
        <v>40</v>
      </c>
      <c r="C26" s="109">
        <v>25</v>
      </c>
      <c r="D26" s="134"/>
    </row>
    <row r="27" spans="1:4" ht="24" customHeight="1" x14ac:dyDescent="0.2">
      <c r="A27" s="106" t="s">
        <v>385</v>
      </c>
      <c r="B27" s="109">
        <v>37</v>
      </c>
      <c r="C27" s="109">
        <v>21</v>
      </c>
    </row>
    <row r="28" spans="1:4" ht="27.75" customHeight="1" x14ac:dyDescent="0.2">
      <c r="A28" s="395" t="s">
        <v>35</v>
      </c>
      <c r="B28" s="395"/>
      <c r="C28" s="395"/>
      <c r="D28" s="134"/>
    </row>
    <row r="29" spans="1:4" ht="26.45" customHeight="1" x14ac:dyDescent="0.2">
      <c r="A29" s="236" t="s">
        <v>100</v>
      </c>
      <c r="B29" s="109">
        <v>740</v>
      </c>
      <c r="C29" s="109">
        <v>470</v>
      </c>
    </row>
    <row r="30" spans="1:4" ht="24.75" customHeight="1" x14ac:dyDescent="0.2">
      <c r="A30" s="236" t="s">
        <v>108</v>
      </c>
      <c r="B30" s="109">
        <v>289</v>
      </c>
      <c r="C30" s="109">
        <v>192</v>
      </c>
      <c r="D30" s="134"/>
    </row>
    <row r="31" spans="1:4" ht="24" customHeight="1" x14ac:dyDescent="0.2">
      <c r="A31" s="236" t="s">
        <v>303</v>
      </c>
      <c r="B31" s="109">
        <v>128</v>
      </c>
      <c r="C31" s="109">
        <v>65</v>
      </c>
    </row>
    <row r="32" spans="1:4" ht="24.75" customHeight="1" x14ac:dyDescent="0.2">
      <c r="A32" s="236" t="s">
        <v>144</v>
      </c>
      <c r="B32" s="109">
        <v>67</v>
      </c>
      <c r="C32" s="109">
        <v>40</v>
      </c>
      <c r="D32" s="134"/>
    </row>
    <row r="33" spans="1:4" ht="26.45" customHeight="1" x14ac:dyDescent="0.2">
      <c r="A33" s="236" t="s">
        <v>118</v>
      </c>
      <c r="B33" s="109">
        <v>62</v>
      </c>
      <c r="C33" s="109">
        <v>29</v>
      </c>
    </row>
    <row r="34" spans="1:4" ht="23.25" customHeight="1" x14ac:dyDescent="0.2">
      <c r="A34" s="236" t="s">
        <v>409</v>
      </c>
      <c r="B34" s="109">
        <v>56</v>
      </c>
      <c r="C34" s="109">
        <v>54</v>
      </c>
      <c r="D34" s="134"/>
    </row>
    <row r="35" spans="1:4" ht="21" customHeight="1" x14ac:dyDescent="0.2">
      <c r="A35" s="236" t="s">
        <v>186</v>
      </c>
      <c r="B35" s="109">
        <v>56</v>
      </c>
      <c r="C35" s="109">
        <v>44</v>
      </c>
    </row>
    <row r="36" spans="1:4" ht="21" customHeight="1" x14ac:dyDescent="0.2">
      <c r="A36" s="236" t="s">
        <v>184</v>
      </c>
      <c r="B36" s="109">
        <v>51</v>
      </c>
      <c r="C36" s="109">
        <v>27</v>
      </c>
    </row>
    <row r="37" spans="1:4" ht="23.25" customHeight="1" x14ac:dyDescent="0.2">
      <c r="A37" s="236" t="s">
        <v>183</v>
      </c>
      <c r="B37" s="109">
        <v>34</v>
      </c>
      <c r="C37" s="109">
        <v>19</v>
      </c>
      <c r="D37" s="134"/>
    </row>
    <row r="38" spans="1:4" ht="33.75" customHeight="1" x14ac:dyDescent="0.2">
      <c r="A38" s="395" t="s">
        <v>36</v>
      </c>
      <c r="B38" s="395"/>
      <c r="C38" s="395"/>
    </row>
    <row r="39" spans="1:4" ht="21.75" customHeight="1" x14ac:dyDescent="0.2">
      <c r="A39" s="236" t="s">
        <v>112</v>
      </c>
      <c r="B39" s="338">
        <v>272</v>
      </c>
      <c r="C39" s="338">
        <v>152</v>
      </c>
      <c r="D39" s="134"/>
    </row>
    <row r="40" spans="1:4" ht="21.75" customHeight="1" x14ac:dyDescent="0.2">
      <c r="A40" s="236" t="s">
        <v>119</v>
      </c>
      <c r="B40" s="338">
        <v>228</v>
      </c>
      <c r="C40" s="338">
        <v>131</v>
      </c>
    </row>
    <row r="41" spans="1:4" ht="21.75" customHeight="1" x14ac:dyDescent="0.2">
      <c r="A41" s="236" t="s">
        <v>196</v>
      </c>
      <c r="B41" s="338">
        <v>135</v>
      </c>
      <c r="C41" s="338">
        <v>111</v>
      </c>
      <c r="D41" s="134"/>
    </row>
    <row r="42" spans="1:4" ht="33.6" customHeight="1" x14ac:dyDescent="0.2">
      <c r="A42" s="236" t="s">
        <v>150</v>
      </c>
      <c r="B42" s="338">
        <v>107</v>
      </c>
      <c r="C42" s="338">
        <v>71</v>
      </c>
    </row>
    <row r="43" spans="1:4" ht="36.75" customHeight="1" x14ac:dyDescent="0.2">
      <c r="A43" s="236" t="s">
        <v>146</v>
      </c>
      <c r="B43" s="338">
        <v>96</v>
      </c>
      <c r="C43" s="338">
        <v>65</v>
      </c>
      <c r="D43" s="134"/>
    </row>
    <row r="44" spans="1:4" ht="21.75" customHeight="1" x14ac:dyDescent="0.2">
      <c r="A44" s="236" t="s">
        <v>148</v>
      </c>
      <c r="B44" s="338">
        <v>81</v>
      </c>
      <c r="C44" s="338">
        <v>63</v>
      </c>
    </row>
    <row r="45" spans="1:4" ht="21.75" customHeight="1" x14ac:dyDescent="0.2">
      <c r="A45" s="236" t="s">
        <v>147</v>
      </c>
      <c r="B45" s="338">
        <v>73</v>
      </c>
      <c r="C45" s="338">
        <v>50</v>
      </c>
      <c r="D45" s="134"/>
    </row>
    <row r="46" spans="1:4" ht="21.75" customHeight="1" x14ac:dyDescent="0.2">
      <c r="A46" s="236" t="s">
        <v>276</v>
      </c>
      <c r="B46" s="338">
        <v>56</v>
      </c>
      <c r="C46" s="338">
        <v>33</v>
      </c>
    </row>
    <row r="47" spans="1:4" ht="21.75" customHeight="1" x14ac:dyDescent="0.2">
      <c r="A47" s="236" t="s">
        <v>149</v>
      </c>
      <c r="B47" s="338">
        <v>52</v>
      </c>
      <c r="C47" s="338">
        <v>39</v>
      </c>
      <c r="D47" s="134"/>
    </row>
    <row r="48" spans="1:4" ht="21.75" customHeight="1" x14ac:dyDescent="0.2">
      <c r="A48" s="236" t="s">
        <v>145</v>
      </c>
      <c r="B48" s="338">
        <v>46</v>
      </c>
      <c r="C48" s="338">
        <v>28</v>
      </c>
    </row>
    <row r="49" spans="1:4" ht="36.75" customHeight="1" x14ac:dyDescent="0.2">
      <c r="A49" s="236" t="s">
        <v>175</v>
      </c>
      <c r="B49" s="338">
        <v>40</v>
      </c>
      <c r="C49" s="338">
        <v>25</v>
      </c>
      <c r="D49" s="134"/>
    </row>
    <row r="50" spans="1:4" ht="29.25" customHeight="1" x14ac:dyDescent="0.2">
      <c r="A50" s="395" t="s">
        <v>37</v>
      </c>
      <c r="B50" s="395"/>
      <c r="C50" s="395"/>
    </row>
    <row r="51" spans="1:4" ht="36" customHeight="1" x14ac:dyDescent="0.2">
      <c r="A51" s="236" t="s">
        <v>96</v>
      </c>
      <c r="B51" s="339">
        <v>540</v>
      </c>
      <c r="C51" s="339">
        <v>360</v>
      </c>
      <c r="D51" s="134"/>
    </row>
    <row r="52" spans="1:4" ht="30" customHeight="1" x14ac:dyDescent="0.2">
      <c r="A52" s="236" t="s">
        <v>277</v>
      </c>
      <c r="B52" s="339">
        <v>503</v>
      </c>
      <c r="C52" s="339">
        <v>302</v>
      </c>
    </row>
    <row r="53" spans="1:4" ht="26.25" customHeight="1" x14ac:dyDescent="0.2">
      <c r="A53" s="236" t="s">
        <v>98</v>
      </c>
      <c r="B53" s="339">
        <v>446</v>
      </c>
      <c r="C53" s="339">
        <v>247</v>
      </c>
      <c r="D53" s="134"/>
    </row>
    <row r="54" spans="1:4" ht="32.25" customHeight="1" x14ac:dyDescent="0.2">
      <c r="A54" s="236" t="s">
        <v>101</v>
      </c>
      <c r="B54" s="339">
        <v>362</v>
      </c>
      <c r="C54" s="339">
        <v>219</v>
      </c>
    </row>
    <row r="55" spans="1:4" ht="79.7" customHeight="1" x14ac:dyDescent="0.2">
      <c r="A55" s="236" t="s">
        <v>310</v>
      </c>
      <c r="B55" s="339">
        <v>183</v>
      </c>
      <c r="C55" s="339">
        <v>100</v>
      </c>
      <c r="D55" s="134"/>
    </row>
    <row r="56" spans="1:4" ht="31.7" customHeight="1" x14ac:dyDescent="0.2">
      <c r="A56" s="236" t="s">
        <v>115</v>
      </c>
      <c r="B56" s="339">
        <v>89</v>
      </c>
      <c r="C56" s="339">
        <v>53</v>
      </c>
    </row>
    <row r="57" spans="1:4" ht="23.25" customHeight="1" x14ac:dyDescent="0.2">
      <c r="A57" s="236" t="s">
        <v>321</v>
      </c>
      <c r="B57" s="339">
        <v>73</v>
      </c>
      <c r="C57" s="339">
        <v>52</v>
      </c>
      <c r="D57" s="134"/>
    </row>
    <row r="58" spans="1:4" ht="36" customHeight="1" x14ac:dyDescent="0.2">
      <c r="A58" s="236" t="s">
        <v>323</v>
      </c>
      <c r="B58" s="339">
        <v>72</v>
      </c>
      <c r="C58" s="339">
        <v>36</v>
      </c>
    </row>
    <row r="59" spans="1:4" ht="27" customHeight="1" x14ac:dyDescent="0.2">
      <c r="A59" s="236" t="s">
        <v>117</v>
      </c>
      <c r="B59" s="339">
        <v>70</v>
      </c>
      <c r="C59" s="339">
        <v>47</v>
      </c>
      <c r="D59" s="134"/>
    </row>
    <row r="60" spans="1:4" ht="42.75" customHeight="1" x14ac:dyDescent="0.2">
      <c r="A60" s="395" t="s">
        <v>152</v>
      </c>
      <c r="B60" s="395"/>
      <c r="C60" s="395"/>
    </row>
    <row r="61" spans="1:4" ht="36" customHeight="1" x14ac:dyDescent="0.2">
      <c r="A61" s="106" t="s">
        <v>278</v>
      </c>
      <c r="B61" s="109">
        <v>158</v>
      </c>
      <c r="C61" s="109">
        <v>139</v>
      </c>
      <c r="D61" s="134"/>
    </row>
    <row r="62" spans="1:4" ht="21.75" customHeight="1" x14ac:dyDescent="0.2">
      <c r="A62" s="106" t="s">
        <v>158</v>
      </c>
      <c r="B62" s="109">
        <v>55</v>
      </c>
      <c r="C62" s="109">
        <v>39</v>
      </c>
    </row>
    <row r="63" spans="1:4" ht="31.7" customHeight="1" x14ac:dyDescent="0.2">
      <c r="A63" s="106" t="s">
        <v>159</v>
      </c>
      <c r="B63" s="109">
        <v>21</v>
      </c>
      <c r="C63" s="109">
        <v>14</v>
      </c>
      <c r="D63" s="134"/>
    </row>
    <row r="64" spans="1:4" ht="34.5" customHeight="1" x14ac:dyDescent="0.2">
      <c r="A64" s="106" t="s">
        <v>160</v>
      </c>
      <c r="B64" s="109">
        <v>20</v>
      </c>
      <c r="C64" s="109">
        <v>16</v>
      </c>
    </row>
    <row r="65" spans="1:5" ht="43.15" customHeight="1" x14ac:dyDescent="0.2">
      <c r="A65" s="106" t="s">
        <v>156</v>
      </c>
      <c r="B65" s="109">
        <v>18</v>
      </c>
      <c r="C65" s="109">
        <v>10</v>
      </c>
      <c r="D65" s="134"/>
    </row>
    <row r="66" spans="1:5" ht="33.6" customHeight="1" x14ac:dyDescent="0.2">
      <c r="A66" s="106" t="s">
        <v>157</v>
      </c>
      <c r="B66" s="109">
        <v>17</v>
      </c>
      <c r="C66" s="109">
        <v>11</v>
      </c>
    </row>
    <row r="67" spans="1:5" ht="36" customHeight="1" x14ac:dyDescent="0.2">
      <c r="A67" s="106" t="s">
        <v>270</v>
      </c>
      <c r="B67" s="109">
        <v>16</v>
      </c>
      <c r="C67" s="109">
        <v>11</v>
      </c>
      <c r="D67" s="134"/>
      <c r="E67" s="134"/>
    </row>
    <row r="68" spans="1:5" ht="38.450000000000003" customHeight="1" x14ac:dyDescent="0.2">
      <c r="A68" s="413" t="s">
        <v>39</v>
      </c>
      <c r="B68" s="414"/>
      <c r="C68" s="415"/>
    </row>
    <row r="69" spans="1:5" ht="21.75" customHeight="1" x14ac:dyDescent="0.2">
      <c r="A69" s="106" t="s">
        <v>127</v>
      </c>
      <c r="B69" s="109">
        <v>72</v>
      </c>
      <c r="C69" s="109">
        <v>41</v>
      </c>
      <c r="D69" s="134"/>
    </row>
    <row r="70" spans="1:5" ht="26.45" customHeight="1" x14ac:dyDescent="0.2">
      <c r="A70" s="106" t="s">
        <v>103</v>
      </c>
      <c r="B70" s="109">
        <v>66</v>
      </c>
      <c r="C70" s="109">
        <v>42</v>
      </c>
    </row>
    <row r="71" spans="1:5" ht="27.6" customHeight="1" x14ac:dyDescent="0.2">
      <c r="A71" s="106" t="s">
        <v>188</v>
      </c>
      <c r="B71" s="109">
        <v>56</v>
      </c>
      <c r="C71" s="109">
        <v>40</v>
      </c>
      <c r="D71" s="134"/>
    </row>
    <row r="72" spans="1:5" ht="21.75" customHeight="1" x14ac:dyDescent="0.2">
      <c r="A72" s="106" t="s">
        <v>291</v>
      </c>
      <c r="B72" s="109">
        <v>46</v>
      </c>
      <c r="C72" s="109">
        <v>33</v>
      </c>
    </row>
    <row r="73" spans="1:5" ht="27" customHeight="1" x14ac:dyDescent="0.2">
      <c r="A73" s="106" t="s">
        <v>330</v>
      </c>
      <c r="B73" s="109">
        <v>23</v>
      </c>
      <c r="C73" s="109">
        <v>4</v>
      </c>
      <c r="D73" s="134"/>
    </row>
    <row r="74" spans="1:5" ht="30.6" customHeight="1" x14ac:dyDescent="0.2">
      <c r="A74" s="106" t="s">
        <v>279</v>
      </c>
      <c r="B74" s="109">
        <v>21</v>
      </c>
      <c r="C74" s="109">
        <v>13</v>
      </c>
    </row>
    <row r="75" spans="1:5" ht="30.6" customHeight="1" x14ac:dyDescent="0.2">
      <c r="A75" s="106" t="s">
        <v>324</v>
      </c>
      <c r="B75" s="109">
        <v>20</v>
      </c>
      <c r="C75" s="109">
        <v>14</v>
      </c>
      <c r="D75" s="134"/>
    </row>
    <row r="76" spans="1:5" ht="41.25" customHeight="1" x14ac:dyDescent="0.2">
      <c r="A76" s="106" t="s">
        <v>331</v>
      </c>
      <c r="B76" s="109">
        <v>18</v>
      </c>
      <c r="C76" s="109">
        <v>12</v>
      </c>
    </row>
    <row r="77" spans="1:5" ht="37.5" customHeight="1" x14ac:dyDescent="0.2">
      <c r="A77" s="395" t="s">
        <v>167</v>
      </c>
      <c r="B77" s="395"/>
      <c r="C77" s="395"/>
      <c r="D77" s="134"/>
    </row>
    <row r="78" spans="1:5" ht="37.5" customHeight="1" x14ac:dyDescent="0.2">
      <c r="A78" s="107" t="s">
        <v>99</v>
      </c>
      <c r="B78" s="114">
        <v>379</v>
      </c>
      <c r="C78" s="114">
        <v>234</v>
      </c>
    </row>
    <row r="79" spans="1:5" ht="34.5" customHeight="1" x14ac:dyDescent="0.2">
      <c r="A79" s="107" t="s">
        <v>95</v>
      </c>
      <c r="B79" s="114">
        <v>341</v>
      </c>
      <c r="C79" s="114">
        <v>272</v>
      </c>
      <c r="D79" s="134"/>
    </row>
    <row r="80" spans="1:5" ht="34.5" customHeight="1" x14ac:dyDescent="0.2">
      <c r="A80" s="107" t="s">
        <v>110</v>
      </c>
      <c r="B80" s="114">
        <v>182</v>
      </c>
      <c r="C80" s="114">
        <v>105</v>
      </c>
    </row>
    <row r="81" spans="1:4" ht="42" customHeight="1" x14ac:dyDescent="0.2">
      <c r="A81" s="107" t="s">
        <v>114</v>
      </c>
      <c r="B81" s="114">
        <v>131</v>
      </c>
      <c r="C81" s="114">
        <v>84</v>
      </c>
      <c r="D81" s="134"/>
    </row>
    <row r="82" spans="1:4" ht="29.25" customHeight="1" x14ac:dyDescent="0.2">
      <c r="A82" s="106" t="s">
        <v>122</v>
      </c>
      <c r="B82" s="114">
        <v>116</v>
      </c>
      <c r="C82" s="114">
        <v>64</v>
      </c>
    </row>
    <row r="83" spans="1:4" ht="33.75" customHeight="1" x14ac:dyDescent="0.2">
      <c r="A83" s="107" t="s">
        <v>128</v>
      </c>
      <c r="B83" s="114">
        <v>104</v>
      </c>
      <c r="C83" s="114">
        <v>76</v>
      </c>
      <c r="D83" s="134"/>
    </row>
    <row r="84" spans="1:4" ht="25.5" customHeight="1" x14ac:dyDescent="0.2">
      <c r="A84" s="107" t="s">
        <v>120</v>
      </c>
      <c r="B84" s="114">
        <v>67</v>
      </c>
      <c r="C84" s="114">
        <v>29</v>
      </c>
    </row>
    <row r="85" spans="1:4" ht="27" customHeight="1" x14ac:dyDescent="0.2">
      <c r="A85" s="107" t="s">
        <v>326</v>
      </c>
      <c r="B85" s="114">
        <v>62</v>
      </c>
      <c r="C85" s="114">
        <v>19</v>
      </c>
      <c r="D85" s="134"/>
    </row>
    <row r="86" spans="1:4" ht="20.25" customHeight="1" x14ac:dyDescent="0.2">
      <c r="A86" s="107" t="s">
        <v>191</v>
      </c>
      <c r="B86" s="114">
        <v>49</v>
      </c>
      <c r="C86" s="114">
        <v>38</v>
      </c>
    </row>
    <row r="87" spans="1:4" x14ac:dyDescent="0.2">
      <c r="B87" s="102"/>
      <c r="C87" s="102"/>
    </row>
    <row r="88" spans="1:4" x14ac:dyDescent="0.2">
      <c r="A88" s="134"/>
      <c r="B88" s="102"/>
      <c r="C88" s="102"/>
    </row>
    <row r="89" spans="1:4" ht="18.75" customHeight="1" x14ac:dyDescent="0.2">
      <c r="B89" s="102"/>
      <c r="C89" s="102"/>
    </row>
    <row r="90" spans="1:4" ht="18.75" customHeight="1" x14ac:dyDescent="0.2">
      <c r="A90" s="134"/>
      <c r="B90" s="102"/>
      <c r="C90" s="102"/>
    </row>
    <row r="91" spans="1:4" ht="38.450000000000003" customHeight="1" x14ac:dyDescent="0.2">
      <c r="B91" s="102"/>
      <c r="C91" s="102"/>
    </row>
    <row r="92" spans="1:4" ht="17.45" customHeight="1" x14ac:dyDescent="0.25">
      <c r="A92" s="92"/>
      <c r="B92" s="110"/>
      <c r="C92" s="110"/>
      <c r="D92" s="134"/>
    </row>
    <row r="93" spans="1:4" ht="17.45" customHeight="1" x14ac:dyDescent="0.2"/>
    <row r="94" spans="1:4" ht="17.45" customHeight="1" x14ac:dyDescent="0.2">
      <c r="D94" s="134"/>
    </row>
    <row r="95" spans="1:4" ht="17.45" customHeight="1" x14ac:dyDescent="0.2"/>
    <row r="96" spans="1:4" x14ac:dyDescent="0.2">
      <c r="D96" s="134"/>
    </row>
    <row r="98" spans="4:4" x14ac:dyDescent="0.2">
      <c r="D98" s="134"/>
    </row>
    <row r="99" spans="4:4" ht="17.45" customHeight="1" x14ac:dyDescent="0.2"/>
    <row r="100" spans="4:4" ht="17.45" customHeight="1" x14ac:dyDescent="0.2">
      <c r="D100" s="134"/>
    </row>
    <row r="101" spans="4:4" ht="17.45" customHeight="1" x14ac:dyDescent="0.2"/>
    <row r="102" spans="4:4" ht="17.45" customHeight="1" x14ac:dyDescent="0.2">
      <c r="D102" s="134"/>
    </row>
    <row r="103" spans="4:4" ht="17.45" customHeight="1" x14ac:dyDescent="0.2"/>
    <row r="104" spans="4:4" ht="17.45" customHeight="1" x14ac:dyDescent="0.2">
      <c r="D104" s="134"/>
    </row>
    <row r="105" spans="4:4" ht="17.45" customHeight="1" x14ac:dyDescent="0.2"/>
    <row r="106" spans="4:4" ht="38.25" customHeight="1" x14ac:dyDescent="0.2">
      <c r="D106" s="134"/>
    </row>
    <row r="107" spans="4:4" ht="63.75" customHeight="1" x14ac:dyDescent="0.2"/>
    <row r="108" spans="4:4" ht="21" customHeight="1" x14ac:dyDescent="0.2">
      <c r="D108" s="134"/>
    </row>
    <row r="109" spans="4:4" ht="21" customHeight="1" x14ac:dyDescent="0.2"/>
    <row r="110" spans="4:4" ht="21" customHeight="1" x14ac:dyDescent="0.2">
      <c r="D110" s="134"/>
    </row>
    <row r="111" spans="4:4" ht="21" customHeight="1" x14ac:dyDescent="0.2"/>
    <row r="112" spans="4:4" ht="21" customHeight="1" x14ac:dyDescent="0.2">
      <c r="D112" s="134"/>
    </row>
    <row r="114" spans="4:4" ht="21.75" customHeight="1" x14ac:dyDescent="0.2">
      <c r="D114" s="134"/>
    </row>
    <row r="115" spans="4:4" ht="21.75" customHeight="1" x14ac:dyDescent="0.2"/>
    <row r="116" spans="4:4" x14ac:dyDescent="0.2">
      <c r="D116" s="134"/>
    </row>
    <row r="117" spans="4:4" ht="20.25" customHeight="1" x14ac:dyDescent="0.2"/>
    <row r="118" spans="4:4" ht="20.25" customHeight="1" x14ac:dyDescent="0.2">
      <c r="D118" s="134"/>
    </row>
    <row r="119" spans="4:4" ht="20.25" customHeight="1" x14ac:dyDescent="0.2"/>
    <row r="120" spans="4:4" ht="20.25" customHeight="1" x14ac:dyDescent="0.2">
      <c r="D120" s="134"/>
    </row>
    <row r="121" spans="4:4" ht="20.25" customHeight="1" x14ac:dyDescent="0.2"/>
    <row r="122" spans="4:4" x14ac:dyDescent="0.2">
      <c r="D122" s="134"/>
    </row>
    <row r="123" spans="4:4" ht="38.450000000000003" customHeight="1" x14ac:dyDescent="0.2"/>
    <row r="124" spans="4:4" ht="21" customHeight="1" x14ac:dyDescent="0.2">
      <c r="D124" s="134"/>
    </row>
    <row r="125" spans="4:4" ht="21" customHeight="1" x14ac:dyDescent="0.2"/>
    <row r="126" spans="4:4" ht="21" customHeight="1" x14ac:dyDescent="0.2">
      <c r="D126" s="134"/>
    </row>
    <row r="127" spans="4:4" ht="21" customHeight="1" x14ac:dyDescent="0.2"/>
    <row r="128" spans="4:4" ht="21" customHeight="1" x14ac:dyDescent="0.2">
      <c r="D128" s="134"/>
    </row>
    <row r="129" spans="4:4" ht="21" customHeight="1" x14ac:dyDescent="0.2"/>
    <row r="130" spans="4:4" ht="21" customHeight="1" x14ac:dyDescent="0.2">
      <c r="D130" s="134"/>
    </row>
    <row r="131" spans="4:4" ht="21" customHeight="1" x14ac:dyDescent="0.2"/>
    <row r="132" spans="4:4" ht="21" customHeight="1" x14ac:dyDescent="0.2">
      <c r="D132" s="134"/>
    </row>
    <row r="133" spans="4:4" ht="21" customHeight="1" x14ac:dyDescent="0.2"/>
    <row r="134" spans="4:4" x14ac:dyDescent="0.2">
      <c r="D134" s="134"/>
    </row>
    <row r="135" spans="4:4" ht="21" customHeight="1" x14ac:dyDescent="0.2"/>
    <row r="136" spans="4:4" ht="21" customHeight="1" x14ac:dyDescent="0.2">
      <c r="D136" s="134"/>
    </row>
    <row r="137" spans="4:4" ht="21" customHeight="1" x14ac:dyDescent="0.2"/>
    <row r="138" spans="4:4" x14ac:dyDescent="0.2">
      <c r="D138" s="134"/>
    </row>
  </sheetData>
  <mergeCells count="10">
    <mergeCell ref="A38:C38"/>
    <mergeCell ref="A50:C50"/>
    <mergeCell ref="A60:C60"/>
    <mergeCell ref="A68:C68"/>
    <mergeCell ref="A77:C77"/>
    <mergeCell ref="A1:C1"/>
    <mergeCell ref="A2:C2"/>
    <mergeCell ref="A5:C5"/>
    <mergeCell ref="A18:C18"/>
    <mergeCell ref="A28:C2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1" manualBreakCount="1">
    <brk id="11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D23" sqref="D23"/>
    </sheetView>
  </sheetViews>
  <sheetFormatPr defaultColWidth="9.140625" defaultRowHeight="15.75" x14ac:dyDescent="0.25"/>
  <cols>
    <col min="1" max="1" width="3.140625" style="91" customWidth="1"/>
    <col min="2" max="2" width="42" style="98" customWidth="1"/>
    <col min="3" max="3" width="22.140625" style="92" customWidth="1"/>
    <col min="4" max="4" width="26.42578125" style="92" customWidth="1"/>
    <col min="5" max="16384" width="9.140625" style="92"/>
  </cols>
  <sheetData>
    <row r="1" spans="1:6" ht="45" customHeight="1" x14ac:dyDescent="0.25">
      <c r="B1" s="391" t="s">
        <v>280</v>
      </c>
      <c r="C1" s="391"/>
      <c r="D1" s="391"/>
    </row>
    <row r="2" spans="1:6" ht="20.25" customHeight="1" x14ac:dyDescent="0.25">
      <c r="B2" s="391" t="s">
        <v>301</v>
      </c>
      <c r="C2" s="391"/>
      <c r="D2" s="391"/>
    </row>
    <row r="3" spans="1:6" ht="6" customHeight="1" x14ac:dyDescent="0.25"/>
    <row r="4" spans="1:6" s="93" customFormat="1" ht="35.450000000000003" customHeight="1" x14ac:dyDescent="0.25">
      <c r="A4" s="328"/>
      <c r="B4" s="325" t="s">
        <v>88</v>
      </c>
      <c r="C4" s="326" t="s">
        <v>443</v>
      </c>
      <c r="D4" s="327" t="s">
        <v>444</v>
      </c>
    </row>
    <row r="5" spans="1:6" ht="26.45" customHeight="1" x14ac:dyDescent="0.25">
      <c r="A5" s="94">
        <v>1</v>
      </c>
      <c r="B5" s="95" t="s">
        <v>94</v>
      </c>
      <c r="C5" s="114">
        <v>1023</v>
      </c>
      <c r="D5" s="114">
        <v>668</v>
      </c>
      <c r="F5" s="110"/>
    </row>
    <row r="6" spans="1:6" ht="54.75" customHeight="1" x14ac:dyDescent="0.25">
      <c r="A6" s="94">
        <v>2</v>
      </c>
      <c r="B6" s="95" t="s">
        <v>316</v>
      </c>
      <c r="C6" s="114">
        <v>539</v>
      </c>
      <c r="D6" s="114">
        <v>329</v>
      </c>
      <c r="F6" s="110"/>
    </row>
    <row r="7" spans="1:6" ht="27.75" customHeight="1" x14ac:dyDescent="0.25">
      <c r="A7" s="94">
        <v>3</v>
      </c>
      <c r="B7" s="95" t="s">
        <v>102</v>
      </c>
      <c r="C7" s="114">
        <v>448</v>
      </c>
      <c r="D7" s="114">
        <v>273</v>
      </c>
      <c r="F7" s="110"/>
    </row>
    <row r="8" spans="1:6" s="96" customFormat="1" ht="31.7" customHeight="1" x14ac:dyDescent="0.25">
      <c r="A8" s="94">
        <v>4</v>
      </c>
      <c r="B8" s="95" t="s">
        <v>104</v>
      </c>
      <c r="C8" s="114">
        <v>436</v>
      </c>
      <c r="D8" s="114">
        <v>284</v>
      </c>
      <c r="F8" s="110"/>
    </row>
    <row r="9" spans="1:6" s="96" customFormat="1" ht="21" customHeight="1" x14ac:dyDescent="0.25">
      <c r="A9" s="94">
        <v>5</v>
      </c>
      <c r="B9" s="95" t="s">
        <v>95</v>
      </c>
      <c r="C9" s="114">
        <v>324</v>
      </c>
      <c r="D9" s="114">
        <v>226</v>
      </c>
      <c r="F9" s="110"/>
    </row>
    <row r="10" spans="1:6" s="96" customFormat="1" ht="27.75" customHeight="1" x14ac:dyDescent="0.25">
      <c r="A10" s="94">
        <v>6</v>
      </c>
      <c r="B10" s="95" t="s">
        <v>105</v>
      </c>
      <c r="C10" s="114">
        <v>245</v>
      </c>
      <c r="D10" s="114">
        <v>157</v>
      </c>
      <c r="F10" s="110"/>
    </row>
    <row r="11" spans="1:6" s="96" customFormat="1" ht="22.7" customHeight="1" x14ac:dyDescent="0.25">
      <c r="A11" s="94">
        <v>7</v>
      </c>
      <c r="B11" s="95" t="s">
        <v>106</v>
      </c>
      <c r="C11" s="114">
        <v>184</v>
      </c>
      <c r="D11" s="114">
        <v>127</v>
      </c>
      <c r="F11" s="110"/>
    </row>
    <row r="12" spans="1:6" s="96" customFormat="1" ht="30.75" customHeight="1" x14ac:dyDescent="0.25">
      <c r="A12" s="94">
        <v>8</v>
      </c>
      <c r="B12" s="95" t="s">
        <v>114</v>
      </c>
      <c r="C12" s="114">
        <v>146</v>
      </c>
      <c r="D12" s="114">
        <v>75</v>
      </c>
      <c r="F12" s="110"/>
    </row>
    <row r="13" spans="1:6" s="96" customFormat="1" ht="24" customHeight="1" x14ac:dyDescent="0.25">
      <c r="A13" s="94">
        <v>9</v>
      </c>
      <c r="B13" s="95" t="s">
        <v>281</v>
      </c>
      <c r="C13" s="114">
        <v>143</v>
      </c>
      <c r="D13" s="114">
        <v>84</v>
      </c>
      <c r="F13" s="110"/>
    </row>
    <row r="14" spans="1:6" s="96" customFormat="1" ht="30.75" customHeight="1" x14ac:dyDescent="0.25">
      <c r="A14" s="94">
        <v>10</v>
      </c>
      <c r="B14" s="95" t="s">
        <v>113</v>
      </c>
      <c r="C14" s="114">
        <v>134</v>
      </c>
      <c r="D14" s="114">
        <v>74</v>
      </c>
      <c r="F14" s="110"/>
    </row>
    <row r="15" spans="1:6" s="96" customFormat="1" ht="31.5" x14ac:dyDescent="0.25">
      <c r="A15" s="94">
        <v>11</v>
      </c>
      <c r="B15" s="97" t="s">
        <v>180</v>
      </c>
      <c r="C15" s="109">
        <v>112</v>
      </c>
      <c r="D15" s="109">
        <v>69</v>
      </c>
      <c r="F15" s="110"/>
    </row>
    <row r="16" spans="1:6" s="96" customFormat="1" ht="33.75" customHeight="1" x14ac:dyDescent="0.25">
      <c r="A16" s="94">
        <v>12</v>
      </c>
      <c r="B16" s="95" t="s">
        <v>459</v>
      </c>
      <c r="C16" s="114">
        <v>109</v>
      </c>
      <c r="D16" s="114">
        <v>72</v>
      </c>
      <c r="F16" s="110"/>
    </row>
    <row r="17" spans="1:6" s="96" customFormat="1" ht="19.899999999999999" customHeight="1" x14ac:dyDescent="0.25">
      <c r="A17" s="94">
        <v>13</v>
      </c>
      <c r="B17" s="95" t="s">
        <v>108</v>
      </c>
      <c r="C17" s="114">
        <v>97</v>
      </c>
      <c r="D17" s="114">
        <v>54</v>
      </c>
      <c r="F17" s="110"/>
    </row>
    <row r="18" spans="1:6" s="96" customFormat="1" ht="24" customHeight="1" x14ac:dyDescent="0.25">
      <c r="A18" s="94">
        <v>14</v>
      </c>
      <c r="B18" s="95" t="s">
        <v>136</v>
      </c>
      <c r="C18" s="114">
        <v>95</v>
      </c>
      <c r="D18" s="114">
        <v>69</v>
      </c>
      <c r="F18" s="110"/>
    </row>
    <row r="19" spans="1:6" s="96" customFormat="1" ht="37.35" customHeight="1" x14ac:dyDescent="0.25">
      <c r="A19" s="94">
        <v>15</v>
      </c>
      <c r="B19" s="95" t="s">
        <v>271</v>
      </c>
      <c r="C19" s="114">
        <v>93</v>
      </c>
      <c r="D19" s="114">
        <v>54</v>
      </c>
      <c r="F19" s="110"/>
    </row>
    <row r="20" spans="1:6" s="96" customFormat="1" x14ac:dyDescent="0.25">
      <c r="A20" s="94">
        <v>16</v>
      </c>
      <c r="B20" s="95" t="s">
        <v>122</v>
      </c>
      <c r="C20" s="114">
        <v>92</v>
      </c>
      <c r="D20" s="114">
        <v>65</v>
      </c>
      <c r="F20" s="110"/>
    </row>
    <row r="21" spans="1:6" s="96" customFormat="1" ht="25.5" customHeight="1" x14ac:dyDescent="0.25">
      <c r="A21" s="94">
        <v>17</v>
      </c>
      <c r="B21" s="95" t="s">
        <v>107</v>
      </c>
      <c r="C21" s="114">
        <v>91</v>
      </c>
      <c r="D21" s="114">
        <v>60</v>
      </c>
      <c r="F21" s="110"/>
    </row>
    <row r="22" spans="1:6" s="96" customFormat="1" ht="30.75" customHeight="1" x14ac:dyDescent="0.25">
      <c r="A22" s="94">
        <v>18</v>
      </c>
      <c r="B22" s="95" t="s">
        <v>294</v>
      </c>
      <c r="C22" s="114">
        <v>90</v>
      </c>
      <c r="D22" s="114">
        <v>69</v>
      </c>
      <c r="F22" s="110"/>
    </row>
    <row r="23" spans="1:6" s="96" customFormat="1" ht="30.75" customHeight="1" x14ac:dyDescent="0.25">
      <c r="A23" s="94">
        <v>19</v>
      </c>
      <c r="B23" s="95" t="s">
        <v>278</v>
      </c>
      <c r="C23" s="114">
        <v>85</v>
      </c>
      <c r="D23" s="114">
        <v>72</v>
      </c>
      <c r="F23" s="110"/>
    </row>
    <row r="24" spans="1:6" s="96" customFormat="1" ht="20.25" customHeight="1" x14ac:dyDescent="0.25">
      <c r="A24" s="94">
        <v>20</v>
      </c>
      <c r="B24" s="95" t="s">
        <v>286</v>
      </c>
      <c r="C24" s="114">
        <v>80</v>
      </c>
      <c r="D24" s="114">
        <v>36</v>
      </c>
      <c r="F24" s="110"/>
    </row>
    <row r="25" spans="1:6" s="96" customFormat="1" x14ac:dyDescent="0.25">
      <c r="B25" s="110"/>
    </row>
    <row r="26" spans="1:6" s="96" customFormat="1" x14ac:dyDescent="0.25">
      <c r="B26" s="110"/>
    </row>
    <row r="27" spans="1:6" s="96" customFormat="1" x14ac:dyDescent="0.25">
      <c r="B27" s="110"/>
    </row>
    <row r="28" spans="1:6" s="96" customFormat="1" x14ac:dyDescent="0.25">
      <c r="B28" s="110"/>
    </row>
    <row r="29" spans="1:6" s="96" customFormat="1" x14ac:dyDescent="0.25">
      <c r="B29" s="110"/>
    </row>
    <row r="30" spans="1:6" s="96" customFormat="1" x14ac:dyDescent="0.25">
      <c r="B30" s="110"/>
    </row>
    <row r="31" spans="1:6" s="96" customFormat="1" x14ac:dyDescent="0.25">
      <c r="B31" s="110"/>
    </row>
    <row r="32" spans="1:6" s="96" customFormat="1" x14ac:dyDescent="0.25">
      <c r="B32" s="110"/>
    </row>
    <row r="33" spans="1:2" s="96" customFormat="1" x14ac:dyDescent="0.25">
      <c r="B33" s="110"/>
    </row>
    <row r="34" spans="1:2" s="96" customFormat="1" x14ac:dyDescent="0.25">
      <c r="B34" s="110"/>
    </row>
    <row r="35" spans="1:2" s="96" customFormat="1" x14ac:dyDescent="0.25">
      <c r="B35" s="110"/>
    </row>
    <row r="36" spans="1:2" s="96" customFormat="1" x14ac:dyDescent="0.25">
      <c r="B36" s="110"/>
    </row>
    <row r="37" spans="1:2" s="96" customFormat="1" x14ac:dyDescent="0.25">
      <c r="B37" s="110"/>
    </row>
    <row r="38" spans="1:2" s="96" customFormat="1" x14ac:dyDescent="0.25">
      <c r="B38" s="110"/>
    </row>
    <row r="39" spans="1:2" s="96" customFormat="1" x14ac:dyDescent="0.25">
      <c r="B39" s="110"/>
    </row>
    <row r="40" spans="1:2" s="96" customFormat="1" x14ac:dyDescent="0.25">
      <c r="B40" s="110"/>
    </row>
    <row r="41" spans="1:2" x14ac:dyDescent="0.25">
      <c r="A41" s="92"/>
      <c r="B41" s="110"/>
    </row>
    <row r="42" spans="1:2" x14ac:dyDescent="0.25">
      <c r="A42" s="92"/>
      <c r="B42" s="110"/>
    </row>
    <row r="43" spans="1:2" x14ac:dyDescent="0.25">
      <c r="A43" s="92"/>
      <c r="B43" s="110"/>
    </row>
    <row r="44" spans="1:2" x14ac:dyDescent="0.25">
      <c r="A44" s="92"/>
      <c r="B44" s="110"/>
    </row>
    <row r="45" spans="1:2" x14ac:dyDescent="0.25">
      <c r="A45" s="92"/>
      <c r="B45" s="110"/>
    </row>
    <row r="46" spans="1:2" x14ac:dyDescent="0.25">
      <c r="A46" s="92"/>
      <c r="B46" s="110"/>
    </row>
    <row r="47" spans="1:2" x14ac:dyDescent="0.25">
      <c r="A47" s="92"/>
      <c r="B47" s="110"/>
    </row>
    <row r="48" spans="1:2" x14ac:dyDescent="0.25">
      <c r="A48" s="92"/>
      <c r="B48" s="110"/>
    </row>
    <row r="49" spans="1:2" x14ac:dyDescent="0.25">
      <c r="A49" s="92"/>
      <c r="B49" s="110"/>
    </row>
    <row r="50" spans="1:2" x14ac:dyDescent="0.25">
      <c r="A50" s="92"/>
      <c r="B50" s="110"/>
    </row>
    <row r="51" spans="1:2" x14ac:dyDescent="0.25">
      <c r="A51" s="92"/>
      <c r="B51" s="110"/>
    </row>
    <row r="52" spans="1:2" x14ac:dyDescent="0.25">
      <c r="A52" s="92"/>
      <c r="B52" s="110"/>
    </row>
    <row r="53" spans="1:2" x14ac:dyDescent="0.25">
      <c r="A53" s="92"/>
      <c r="B53" s="110"/>
    </row>
    <row r="54" spans="1:2" x14ac:dyDescent="0.25">
      <c r="A54" s="92"/>
      <c r="B54" s="11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zoomScale="90" zoomScaleNormal="90" zoomScaleSheetLayoutView="90" workbookViewId="0">
      <selection activeCell="C86" sqref="C86"/>
    </sheetView>
  </sheetViews>
  <sheetFormatPr defaultColWidth="8.85546875" defaultRowHeight="12.75" x14ac:dyDescent="0.2"/>
  <cols>
    <col min="1" max="1" width="43.28515625" style="102" customWidth="1"/>
    <col min="2" max="2" width="18.140625" style="112" customWidth="1"/>
    <col min="3" max="3" width="17.140625" style="112" customWidth="1"/>
    <col min="4" max="4" width="0.7109375" style="102" customWidth="1"/>
    <col min="5" max="5" width="5.7109375" style="102" customWidth="1"/>
    <col min="6" max="16384" width="8.85546875" style="102"/>
  </cols>
  <sheetData>
    <row r="1" spans="1:6" s="100" customFormat="1" ht="55.35" customHeight="1" x14ac:dyDescent="0.3">
      <c r="A1" s="391" t="s">
        <v>285</v>
      </c>
      <c r="B1" s="391"/>
      <c r="C1" s="391"/>
    </row>
    <row r="2" spans="1:6" s="100" customFormat="1" ht="20.25" x14ac:dyDescent="0.3">
      <c r="A2" s="397" t="s">
        <v>131</v>
      </c>
      <c r="B2" s="397"/>
      <c r="C2" s="397"/>
    </row>
    <row r="3" spans="1:6" ht="26.45" customHeight="1" x14ac:dyDescent="0.2"/>
    <row r="4" spans="1:6" s="93" customFormat="1" ht="35.450000000000003" customHeight="1" x14ac:dyDescent="0.25">
      <c r="A4" s="325" t="s">
        <v>88</v>
      </c>
      <c r="B4" s="326" t="s">
        <v>443</v>
      </c>
      <c r="C4" s="327" t="s">
        <v>444</v>
      </c>
    </row>
    <row r="5" spans="1:6" ht="38.450000000000003" customHeight="1" x14ac:dyDescent="0.2">
      <c r="A5" s="395" t="s">
        <v>132</v>
      </c>
      <c r="B5" s="395"/>
      <c r="C5" s="395"/>
      <c r="F5" s="105"/>
    </row>
    <row r="6" spans="1:6" ht="36.6" customHeight="1" x14ac:dyDescent="0.2">
      <c r="A6" s="106" t="s">
        <v>281</v>
      </c>
      <c r="B6" s="109">
        <v>143</v>
      </c>
      <c r="C6" s="109">
        <v>84</v>
      </c>
      <c r="D6" s="134"/>
      <c r="F6" s="105"/>
    </row>
    <row r="7" spans="1:6" ht="39.75" customHeight="1" x14ac:dyDescent="0.2">
      <c r="A7" s="106" t="s">
        <v>113</v>
      </c>
      <c r="B7" s="109">
        <v>134</v>
      </c>
      <c r="C7" s="109">
        <v>74</v>
      </c>
    </row>
    <row r="8" spans="1:6" ht="42" customHeight="1" x14ac:dyDescent="0.2">
      <c r="A8" s="106" t="s">
        <v>180</v>
      </c>
      <c r="B8" s="109">
        <v>112</v>
      </c>
      <c r="C8" s="109">
        <v>69</v>
      </c>
      <c r="D8" s="134"/>
    </row>
    <row r="9" spans="1:6" ht="30.75" customHeight="1" x14ac:dyDescent="0.2">
      <c r="A9" s="106" t="s">
        <v>136</v>
      </c>
      <c r="B9" s="109">
        <v>95</v>
      </c>
      <c r="C9" s="109">
        <v>69</v>
      </c>
    </row>
    <row r="10" spans="1:6" ht="30.75" customHeight="1" x14ac:dyDescent="0.2">
      <c r="A10" s="106" t="s">
        <v>271</v>
      </c>
      <c r="B10" s="109">
        <v>93</v>
      </c>
      <c r="C10" s="109">
        <v>54</v>
      </c>
      <c r="D10" s="134"/>
    </row>
    <row r="11" spans="1:6" ht="36.75" customHeight="1" x14ac:dyDescent="0.2">
      <c r="A11" s="106" t="s">
        <v>286</v>
      </c>
      <c r="B11" s="109">
        <v>80</v>
      </c>
      <c r="C11" s="109">
        <v>36</v>
      </c>
    </row>
    <row r="12" spans="1:6" ht="44.45" customHeight="1" x14ac:dyDescent="0.2">
      <c r="A12" s="106" t="s">
        <v>410</v>
      </c>
      <c r="B12" s="109">
        <v>57</v>
      </c>
      <c r="C12" s="109">
        <v>36</v>
      </c>
      <c r="D12" s="134"/>
    </row>
    <row r="13" spans="1:6" ht="30.75" customHeight="1" x14ac:dyDescent="0.2">
      <c r="A13" s="236" t="s">
        <v>287</v>
      </c>
      <c r="B13" s="109">
        <v>56</v>
      </c>
      <c r="C13" s="109">
        <v>44</v>
      </c>
    </row>
    <row r="14" spans="1:6" ht="30" customHeight="1" x14ac:dyDescent="0.2">
      <c r="A14" s="236" t="s">
        <v>137</v>
      </c>
      <c r="B14" s="109">
        <v>54</v>
      </c>
      <c r="C14" s="109">
        <v>30</v>
      </c>
      <c r="D14" s="134"/>
    </row>
    <row r="15" spans="1:6" ht="36.75" customHeight="1" x14ac:dyDescent="0.2">
      <c r="A15" s="395" t="s">
        <v>34</v>
      </c>
      <c r="B15" s="395"/>
      <c r="C15" s="395"/>
    </row>
    <row r="16" spans="1:6" ht="31.9" customHeight="1" x14ac:dyDescent="0.2">
      <c r="A16" s="106" t="s">
        <v>294</v>
      </c>
      <c r="B16" s="109">
        <v>90</v>
      </c>
      <c r="C16" s="109">
        <v>69</v>
      </c>
      <c r="D16" s="134"/>
    </row>
    <row r="17" spans="1:4" ht="39.75" customHeight="1" x14ac:dyDescent="0.2">
      <c r="A17" s="106" t="s">
        <v>129</v>
      </c>
      <c r="B17" s="109">
        <v>76</v>
      </c>
      <c r="C17" s="109">
        <v>48</v>
      </c>
    </row>
    <row r="18" spans="1:4" ht="26.25" customHeight="1" x14ac:dyDescent="0.2">
      <c r="A18" s="106" t="s">
        <v>317</v>
      </c>
      <c r="B18" s="109">
        <v>35</v>
      </c>
      <c r="C18" s="109">
        <v>19</v>
      </c>
      <c r="D18" s="134"/>
    </row>
    <row r="19" spans="1:4" ht="38.450000000000003" customHeight="1" x14ac:dyDescent="0.2">
      <c r="A19" s="106" t="s">
        <v>182</v>
      </c>
      <c r="B19" s="109">
        <v>34</v>
      </c>
      <c r="C19" s="109">
        <v>10</v>
      </c>
    </row>
    <row r="20" spans="1:4" ht="21" customHeight="1" x14ac:dyDescent="0.2">
      <c r="A20" s="106" t="s">
        <v>139</v>
      </c>
      <c r="B20" s="109">
        <v>30</v>
      </c>
      <c r="C20" s="109">
        <v>16</v>
      </c>
      <c r="D20" s="134"/>
    </row>
    <row r="21" spans="1:4" ht="22.9" customHeight="1" x14ac:dyDescent="0.2">
      <c r="A21" s="106" t="s">
        <v>140</v>
      </c>
      <c r="B21" s="109">
        <v>25</v>
      </c>
      <c r="C21" s="109">
        <v>14</v>
      </c>
    </row>
    <row r="22" spans="1:4" ht="22.9" customHeight="1" x14ac:dyDescent="0.2">
      <c r="A22" s="106" t="s">
        <v>332</v>
      </c>
      <c r="B22" s="109">
        <v>24</v>
      </c>
      <c r="C22" s="109">
        <v>20</v>
      </c>
    </row>
    <row r="23" spans="1:4" ht="22.9" customHeight="1" x14ac:dyDescent="0.2">
      <c r="A23" s="106" t="s">
        <v>460</v>
      </c>
      <c r="B23" s="109">
        <v>20</v>
      </c>
      <c r="C23" s="109">
        <v>14</v>
      </c>
    </row>
    <row r="24" spans="1:4" s="340" customFormat="1" ht="26.45" customHeight="1" x14ac:dyDescent="0.2">
      <c r="A24" s="106" t="s">
        <v>461</v>
      </c>
      <c r="B24" s="109">
        <v>18</v>
      </c>
      <c r="C24" s="109">
        <v>10</v>
      </c>
    </row>
    <row r="25" spans="1:4" ht="35.450000000000003" customHeight="1" x14ac:dyDescent="0.2">
      <c r="A25" s="395" t="s">
        <v>35</v>
      </c>
      <c r="B25" s="395"/>
      <c r="C25" s="395"/>
    </row>
    <row r="26" spans="1:4" ht="30.75" customHeight="1" x14ac:dyDescent="0.2">
      <c r="A26" s="337" t="s">
        <v>108</v>
      </c>
      <c r="B26" s="338">
        <v>97</v>
      </c>
      <c r="C26" s="338">
        <v>54</v>
      </c>
    </row>
    <row r="27" spans="1:4" ht="30.75" customHeight="1" x14ac:dyDescent="0.2">
      <c r="A27" s="337" t="s">
        <v>183</v>
      </c>
      <c r="B27" s="338">
        <v>55</v>
      </c>
      <c r="C27" s="338">
        <v>35</v>
      </c>
    </row>
    <row r="28" spans="1:4" ht="30.75" customHeight="1" x14ac:dyDescent="0.2">
      <c r="A28" s="337" t="s">
        <v>185</v>
      </c>
      <c r="B28" s="338">
        <v>50</v>
      </c>
      <c r="C28" s="338">
        <v>19</v>
      </c>
      <c r="D28" s="134"/>
    </row>
    <row r="29" spans="1:4" ht="30.75" customHeight="1" x14ac:dyDescent="0.2">
      <c r="A29" s="337" t="s">
        <v>142</v>
      </c>
      <c r="B29" s="338">
        <v>38</v>
      </c>
      <c r="C29" s="338">
        <v>27</v>
      </c>
      <c r="D29" s="134"/>
    </row>
    <row r="30" spans="1:4" ht="30.75" customHeight="1" x14ac:dyDescent="0.2">
      <c r="A30" s="337" t="s">
        <v>184</v>
      </c>
      <c r="B30" s="338">
        <v>27</v>
      </c>
      <c r="C30" s="338">
        <v>13</v>
      </c>
      <c r="D30" s="134"/>
    </row>
    <row r="31" spans="1:4" ht="30.75" customHeight="1" x14ac:dyDescent="0.2">
      <c r="A31" s="337" t="s">
        <v>288</v>
      </c>
      <c r="B31" s="338">
        <v>23</v>
      </c>
      <c r="C31" s="338">
        <v>15</v>
      </c>
      <c r="D31" s="134"/>
    </row>
    <row r="32" spans="1:4" ht="27" customHeight="1" x14ac:dyDescent="0.2">
      <c r="A32" s="337" t="s">
        <v>100</v>
      </c>
      <c r="B32" s="338">
        <v>19</v>
      </c>
      <c r="C32" s="338">
        <v>12</v>
      </c>
    </row>
    <row r="33" spans="1:4" ht="23.25" customHeight="1" x14ac:dyDescent="0.2">
      <c r="A33" s="337" t="s">
        <v>143</v>
      </c>
      <c r="B33" s="338">
        <v>18</v>
      </c>
      <c r="C33" s="338">
        <v>10</v>
      </c>
      <c r="D33" s="134"/>
    </row>
    <row r="34" spans="1:4" ht="26.45" customHeight="1" x14ac:dyDescent="0.2">
      <c r="A34" s="337" t="s">
        <v>462</v>
      </c>
      <c r="B34" s="338">
        <v>15</v>
      </c>
      <c r="C34" s="338">
        <v>9</v>
      </c>
    </row>
    <row r="35" spans="1:4" ht="28.9" customHeight="1" x14ac:dyDescent="0.2">
      <c r="A35" s="395" t="s">
        <v>36</v>
      </c>
      <c r="B35" s="395"/>
      <c r="C35" s="395"/>
      <c r="D35" s="134"/>
    </row>
    <row r="36" spans="1:4" ht="26.45" customHeight="1" x14ac:dyDescent="0.2">
      <c r="A36" s="337" t="s">
        <v>119</v>
      </c>
      <c r="B36" s="339">
        <v>32</v>
      </c>
      <c r="C36" s="339">
        <v>16</v>
      </c>
    </row>
    <row r="37" spans="1:4" ht="35.450000000000003" customHeight="1" x14ac:dyDescent="0.2">
      <c r="A37" s="337" t="s">
        <v>112</v>
      </c>
      <c r="B37" s="339">
        <v>21</v>
      </c>
      <c r="C37" s="339">
        <v>9</v>
      </c>
      <c r="D37" s="134"/>
    </row>
    <row r="38" spans="1:4" ht="32.25" customHeight="1" x14ac:dyDescent="0.2">
      <c r="A38" s="337" t="s">
        <v>147</v>
      </c>
      <c r="B38" s="339">
        <v>11</v>
      </c>
      <c r="C38" s="339">
        <v>9</v>
      </c>
    </row>
    <row r="39" spans="1:4" ht="32.25" customHeight="1" x14ac:dyDescent="0.2">
      <c r="A39" s="337" t="s">
        <v>333</v>
      </c>
      <c r="B39" s="339">
        <v>10</v>
      </c>
      <c r="C39" s="339">
        <v>7</v>
      </c>
    </row>
    <row r="40" spans="1:4" ht="32.25" customHeight="1" x14ac:dyDescent="0.2">
      <c r="A40" s="337" t="s">
        <v>384</v>
      </c>
      <c r="B40" s="339">
        <v>9</v>
      </c>
      <c r="C40" s="339">
        <v>4</v>
      </c>
    </row>
    <row r="41" spans="1:4" ht="32.25" customHeight="1" x14ac:dyDescent="0.2">
      <c r="A41" s="337" t="s">
        <v>320</v>
      </c>
      <c r="B41" s="339">
        <v>9</v>
      </c>
      <c r="C41" s="339">
        <v>6</v>
      </c>
    </row>
    <row r="42" spans="1:4" ht="32.25" customHeight="1" x14ac:dyDescent="0.2">
      <c r="A42" s="337" t="s">
        <v>463</v>
      </c>
      <c r="B42" s="339">
        <v>9</v>
      </c>
      <c r="C42" s="339">
        <v>7</v>
      </c>
    </row>
    <row r="43" spans="1:4" ht="25.5" customHeight="1" x14ac:dyDescent="0.2">
      <c r="A43" s="337" t="s">
        <v>150</v>
      </c>
      <c r="B43" s="339">
        <v>9</v>
      </c>
      <c r="C43" s="339">
        <v>4</v>
      </c>
      <c r="D43" s="134"/>
    </row>
    <row r="44" spans="1:4" ht="48.75" customHeight="1" x14ac:dyDescent="0.2">
      <c r="A44" s="106" t="s">
        <v>464</v>
      </c>
      <c r="B44" s="339">
        <v>9</v>
      </c>
      <c r="C44" s="339">
        <v>5</v>
      </c>
    </row>
    <row r="45" spans="1:4" ht="30.75" customHeight="1" x14ac:dyDescent="0.2">
      <c r="A45" s="395" t="s">
        <v>37</v>
      </c>
      <c r="B45" s="395"/>
      <c r="C45" s="395"/>
      <c r="D45" s="134"/>
    </row>
    <row r="46" spans="1:4" ht="24.75" customHeight="1" x14ac:dyDescent="0.2">
      <c r="A46" s="337" t="s">
        <v>102</v>
      </c>
      <c r="B46" s="109">
        <v>448</v>
      </c>
      <c r="C46" s="109">
        <v>273</v>
      </c>
    </row>
    <row r="47" spans="1:4" ht="30" customHeight="1" x14ac:dyDescent="0.2">
      <c r="A47" s="337" t="s">
        <v>322</v>
      </c>
      <c r="B47" s="109">
        <v>109</v>
      </c>
      <c r="C47" s="109">
        <v>72</v>
      </c>
      <c r="D47" s="134"/>
    </row>
    <row r="48" spans="1:4" ht="28.5" customHeight="1" x14ac:dyDescent="0.2">
      <c r="A48" s="337" t="s">
        <v>101</v>
      </c>
      <c r="B48" s="109">
        <v>59</v>
      </c>
      <c r="C48" s="109">
        <v>45</v>
      </c>
    </row>
    <row r="49" spans="1:4" ht="29.25" customHeight="1" x14ac:dyDescent="0.2">
      <c r="A49" s="337" t="s">
        <v>277</v>
      </c>
      <c r="B49" s="109">
        <v>55</v>
      </c>
      <c r="C49" s="109">
        <v>26</v>
      </c>
      <c r="D49" s="134"/>
    </row>
    <row r="50" spans="1:4" ht="21.75" customHeight="1" x14ac:dyDescent="0.2">
      <c r="A50" s="337" t="s">
        <v>98</v>
      </c>
      <c r="B50" s="109">
        <v>48</v>
      </c>
      <c r="C50" s="109">
        <v>26</v>
      </c>
    </row>
    <row r="51" spans="1:4" ht="26.25" customHeight="1" x14ac:dyDescent="0.2">
      <c r="A51" s="337" t="s">
        <v>289</v>
      </c>
      <c r="B51" s="109">
        <v>39</v>
      </c>
      <c r="C51" s="109">
        <v>24</v>
      </c>
      <c r="D51" s="134"/>
    </row>
    <row r="52" spans="1:4" ht="30" customHeight="1" x14ac:dyDescent="0.2">
      <c r="A52" s="337" t="s">
        <v>321</v>
      </c>
      <c r="B52" s="109">
        <v>35</v>
      </c>
      <c r="C52" s="109">
        <v>23</v>
      </c>
    </row>
    <row r="53" spans="1:4" ht="27" customHeight="1" x14ac:dyDescent="0.2">
      <c r="A53" s="337" t="s">
        <v>465</v>
      </c>
      <c r="B53" s="109">
        <v>25</v>
      </c>
      <c r="C53" s="109">
        <v>20</v>
      </c>
      <c r="D53" s="134"/>
    </row>
    <row r="54" spans="1:4" ht="30.75" customHeight="1" x14ac:dyDescent="0.2">
      <c r="A54" s="337" t="s">
        <v>96</v>
      </c>
      <c r="B54" s="109">
        <v>25</v>
      </c>
      <c r="C54" s="109">
        <v>16</v>
      </c>
    </row>
    <row r="55" spans="1:4" ht="40.15" customHeight="1" x14ac:dyDescent="0.2">
      <c r="A55" s="395" t="s">
        <v>152</v>
      </c>
      <c r="B55" s="395"/>
      <c r="C55" s="395"/>
      <c r="D55" s="134"/>
    </row>
    <row r="56" spans="1:4" ht="36.75" customHeight="1" x14ac:dyDescent="0.2">
      <c r="A56" s="106" t="s">
        <v>278</v>
      </c>
      <c r="B56" s="338">
        <v>85</v>
      </c>
      <c r="C56" s="338">
        <v>72</v>
      </c>
    </row>
    <row r="57" spans="1:4" ht="30" customHeight="1" x14ac:dyDescent="0.2">
      <c r="A57" s="337" t="s">
        <v>187</v>
      </c>
      <c r="B57" s="338">
        <v>22</v>
      </c>
      <c r="C57" s="338">
        <v>20</v>
      </c>
      <c r="D57" s="134"/>
    </row>
    <row r="58" spans="1:4" ht="28.5" customHeight="1" x14ac:dyDescent="0.2">
      <c r="A58" s="337" t="s">
        <v>157</v>
      </c>
      <c r="B58" s="338">
        <v>10</v>
      </c>
      <c r="C58" s="338">
        <v>8</v>
      </c>
    </row>
    <row r="59" spans="1:4" ht="28.5" customHeight="1" x14ac:dyDescent="0.2">
      <c r="A59" s="337" t="s">
        <v>156</v>
      </c>
      <c r="B59" s="338">
        <v>10</v>
      </c>
      <c r="C59" s="338">
        <v>7</v>
      </c>
    </row>
    <row r="60" spans="1:4" ht="28.5" customHeight="1" x14ac:dyDescent="0.2">
      <c r="A60" s="337" t="s">
        <v>153</v>
      </c>
      <c r="B60" s="338">
        <v>9</v>
      </c>
      <c r="C60" s="338">
        <v>8</v>
      </c>
    </row>
    <row r="61" spans="1:4" ht="28.5" customHeight="1" x14ac:dyDescent="0.2">
      <c r="A61" s="337" t="s">
        <v>176</v>
      </c>
      <c r="B61" s="338">
        <v>8</v>
      </c>
      <c r="C61" s="338">
        <v>5</v>
      </c>
      <c r="D61" s="134"/>
    </row>
    <row r="62" spans="1:4" ht="40.9" customHeight="1" x14ac:dyDescent="0.2">
      <c r="A62" s="395" t="s">
        <v>39</v>
      </c>
      <c r="B62" s="395"/>
      <c r="C62" s="395"/>
    </row>
    <row r="63" spans="1:4" ht="21.75" customHeight="1" x14ac:dyDescent="0.2">
      <c r="A63" s="337" t="s">
        <v>106</v>
      </c>
      <c r="B63" s="338">
        <v>184</v>
      </c>
      <c r="C63" s="338">
        <v>127</v>
      </c>
      <c r="D63" s="134"/>
    </row>
    <row r="64" spans="1:4" ht="33" customHeight="1" x14ac:dyDescent="0.2">
      <c r="A64" s="337" t="s">
        <v>283</v>
      </c>
      <c r="B64" s="338">
        <v>73</v>
      </c>
      <c r="C64" s="338">
        <v>48</v>
      </c>
    </row>
    <row r="65" spans="1:4" ht="35.450000000000003" customHeight="1" x14ac:dyDescent="0.2">
      <c r="A65" s="106" t="s">
        <v>290</v>
      </c>
      <c r="B65" s="338">
        <v>54</v>
      </c>
      <c r="C65" s="338">
        <v>29</v>
      </c>
      <c r="D65" s="134"/>
    </row>
    <row r="66" spans="1:4" ht="38.25" customHeight="1" x14ac:dyDescent="0.2">
      <c r="A66" s="106" t="s">
        <v>111</v>
      </c>
      <c r="B66" s="338">
        <v>52</v>
      </c>
      <c r="C66" s="338">
        <v>36</v>
      </c>
    </row>
    <row r="67" spans="1:4" ht="21.75" customHeight="1" x14ac:dyDescent="0.2">
      <c r="A67" s="106" t="s">
        <v>284</v>
      </c>
      <c r="B67" s="338">
        <v>40</v>
      </c>
      <c r="C67" s="338">
        <v>28</v>
      </c>
      <c r="D67" s="134"/>
    </row>
    <row r="68" spans="1:4" ht="21.75" customHeight="1" x14ac:dyDescent="0.2">
      <c r="A68" s="106" t="s">
        <v>162</v>
      </c>
      <c r="B68" s="338">
        <v>37</v>
      </c>
      <c r="C68" s="338">
        <v>18</v>
      </c>
    </row>
    <row r="69" spans="1:4" ht="38.25" customHeight="1" x14ac:dyDescent="0.2">
      <c r="A69" s="106" t="s">
        <v>123</v>
      </c>
      <c r="B69" s="338">
        <v>33</v>
      </c>
      <c r="C69" s="338">
        <v>26</v>
      </c>
      <c r="D69" s="134"/>
    </row>
    <row r="70" spans="1:4" ht="25.5" customHeight="1" x14ac:dyDescent="0.2">
      <c r="A70" s="106" t="s">
        <v>189</v>
      </c>
      <c r="B70" s="338">
        <v>32</v>
      </c>
      <c r="C70" s="338">
        <v>23</v>
      </c>
    </row>
    <row r="71" spans="1:4" ht="37.5" customHeight="1" x14ac:dyDescent="0.2">
      <c r="A71" s="106" t="s">
        <v>121</v>
      </c>
      <c r="B71" s="338">
        <v>31</v>
      </c>
      <c r="C71" s="338">
        <v>23</v>
      </c>
      <c r="D71" s="134"/>
    </row>
    <row r="72" spans="1:4" ht="54" customHeight="1" x14ac:dyDescent="0.2">
      <c r="A72" s="395" t="s">
        <v>40</v>
      </c>
      <c r="B72" s="395"/>
      <c r="C72" s="395"/>
    </row>
    <row r="73" spans="1:4" ht="34.700000000000003" customHeight="1" x14ac:dyDescent="0.2">
      <c r="A73" s="106" t="s">
        <v>94</v>
      </c>
      <c r="B73" s="338">
        <v>1023</v>
      </c>
      <c r="C73" s="338">
        <v>668</v>
      </c>
    </row>
    <row r="74" spans="1:4" ht="52.7" customHeight="1" x14ac:dyDescent="0.2">
      <c r="A74" s="106" t="s">
        <v>316</v>
      </c>
      <c r="B74" s="338">
        <v>539</v>
      </c>
      <c r="C74" s="338">
        <v>329</v>
      </c>
    </row>
    <row r="75" spans="1:4" ht="34.700000000000003" customHeight="1" x14ac:dyDescent="0.2">
      <c r="A75" s="106" t="s">
        <v>104</v>
      </c>
      <c r="B75" s="338">
        <v>436</v>
      </c>
      <c r="C75" s="338">
        <v>284</v>
      </c>
    </row>
    <row r="76" spans="1:4" ht="34.700000000000003" customHeight="1" x14ac:dyDescent="0.2">
      <c r="A76" s="106" t="s">
        <v>122</v>
      </c>
      <c r="B76" s="338">
        <v>92</v>
      </c>
      <c r="C76" s="338">
        <v>65</v>
      </c>
    </row>
    <row r="77" spans="1:4" ht="42.6" customHeight="1" x14ac:dyDescent="0.2">
      <c r="A77" s="106" t="s">
        <v>166</v>
      </c>
      <c r="B77" s="338">
        <v>65</v>
      </c>
      <c r="C77" s="338">
        <v>29</v>
      </c>
    </row>
    <row r="78" spans="1:4" ht="42.6" customHeight="1" x14ac:dyDescent="0.2">
      <c r="A78" s="106" t="s">
        <v>282</v>
      </c>
      <c r="B78" s="338">
        <v>36</v>
      </c>
      <c r="C78" s="338">
        <v>26</v>
      </c>
    </row>
    <row r="79" spans="1:4" ht="42.6" customHeight="1" x14ac:dyDescent="0.2">
      <c r="A79" s="106" t="s">
        <v>190</v>
      </c>
      <c r="B79" s="338">
        <v>34</v>
      </c>
      <c r="C79" s="338">
        <v>29</v>
      </c>
    </row>
    <row r="80" spans="1:4" ht="34.700000000000003" customHeight="1" x14ac:dyDescent="0.2">
      <c r="A80" s="106" t="s">
        <v>97</v>
      </c>
      <c r="B80" s="338">
        <v>33</v>
      </c>
      <c r="C80" s="338">
        <v>16</v>
      </c>
    </row>
    <row r="81" spans="1:5" ht="34.700000000000003" customHeight="1" x14ac:dyDescent="0.2">
      <c r="A81" s="106" t="s">
        <v>466</v>
      </c>
      <c r="B81" s="338">
        <v>31</v>
      </c>
      <c r="C81" s="338">
        <v>19</v>
      </c>
    </row>
    <row r="82" spans="1:5" ht="34.5" customHeight="1" x14ac:dyDescent="0.2">
      <c r="A82" s="413" t="s">
        <v>167</v>
      </c>
      <c r="B82" s="414"/>
      <c r="C82" s="415"/>
      <c r="D82" s="134"/>
      <c r="E82" s="134"/>
    </row>
    <row r="83" spans="1:5" ht="26.45" customHeight="1" x14ac:dyDescent="0.2">
      <c r="A83" s="107" t="s">
        <v>95</v>
      </c>
      <c r="B83" s="114">
        <v>324</v>
      </c>
      <c r="C83" s="114">
        <v>226</v>
      </c>
    </row>
    <row r="84" spans="1:5" ht="36.75" customHeight="1" x14ac:dyDescent="0.2">
      <c r="A84" s="107" t="s">
        <v>105</v>
      </c>
      <c r="B84" s="114">
        <v>245</v>
      </c>
      <c r="C84" s="114">
        <v>157</v>
      </c>
      <c r="D84" s="134"/>
    </row>
    <row r="85" spans="1:5" ht="21" customHeight="1" x14ac:dyDescent="0.2">
      <c r="A85" s="107" t="s">
        <v>114</v>
      </c>
      <c r="B85" s="114">
        <v>146</v>
      </c>
      <c r="C85" s="114">
        <v>75</v>
      </c>
    </row>
    <row r="86" spans="1:5" ht="21" customHeight="1" x14ac:dyDescent="0.2">
      <c r="A86" s="107" t="s">
        <v>107</v>
      </c>
      <c r="B86" s="114">
        <v>91</v>
      </c>
      <c r="C86" s="114">
        <v>60</v>
      </c>
      <c r="D86" s="134"/>
    </row>
    <row r="87" spans="1:5" ht="21" customHeight="1" x14ac:dyDescent="0.2">
      <c r="A87" s="106" t="s">
        <v>125</v>
      </c>
      <c r="B87" s="114">
        <v>38</v>
      </c>
      <c r="C87" s="114">
        <v>19</v>
      </c>
    </row>
    <row r="88" spans="1:5" ht="21" customHeight="1" x14ac:dyDescent="0.2">
      <c r="A88" s="106" t="s">
        <v>192</v>
      </c>
      <c r="B88" s="114">
        <v>36</v>
      </c>
      <c r="C88" s="114">
        <v>21</v>
      </c>
    </row>
    <row r="89" spans="1:5" ht="21" customHeight="1" x14ac:dyDescent="0.2">
      <c r="A89" s="106" t="s">
        <v>110</v>
      </c>
      <c r="B89" s="114">
        <v>35</v>
      </c>
      <c r="C89" s="114">
        <v>18</v>
      </c>
    </row>
    <row r="90" spans="1:5" ht="21" customHeight="1" x14ac:dyDescent="0.2">
      <c r="A90" s="107" t="s">
        <v>99</v>
      </c>
      <c r="B90" s="114">
        <v>16</v>
      </c>
      <c r="C90" s="114">
        <v>12</v>
      </c>
      <c r="D90" s="134"/>
    </row>
    <row r="91" spans="1:5" ht="33.75" customHeight="1" x14ac:dyDescent="0.2">
      <c r="A91" s="107" t="s">
        <v>467</v>
      </c>
      <c r="B91" s="114">
        <v>15</v>
      </c>
      <c r="C91" s="114">
        <v>7</v>
      </c>
    </row>
    <row r="92" spans="1:5" x14ac:dyDescent="0.2">
      <c r="A92" s="134"/>
      <c r="B92" s="102"/>
      <c r="C92" s="102"/>
    </row>
    <row r="93" spans="1:5" ht="38.450000000000003" customHeight="1" x14ac:dyDescent="0.2">
      <c r="B93" s="102"/>
      <c r="C93" s="102"/>
    </row>
    <row r="94" spans="1:5" ht="46.9" customHeight="1" x14ac:dyDescent="0.25">
      <c r="A94" s="92"/>
      <c r="B94" s="110"/>
      <c r="C94" s="110"/>
      <c r="D94" s="134"/>
    </row>
    <row r="95" spans="1:5" ht="20.25" customHeight="1" x14ac:dyDescent="0.2"/>
    <row r="96" spans="1:5" ht="20.25" customHeight="1" x14ac:dyDescent="0.2">
      <c r="D96" s="134"/>
    </row>
    <row r="97" spans="4:4" ht="20.25" customHeight="1" x14ac:dyDescent="0.2"/>
    <row r="98" spans="4:4" ht="33" customHeight="1" x14ac:dyDescent="0.2">
      <c r="D98" s="134"/>
    </row>
    <row r="99" spans="4:4" ht="20.25" customHeight="1" x14ac:dyDescent="0.2"/>
    <row r="100" spans="4:4" ht="20.25" customHeight="1" x14ac:dyDescent="0.2">
      <c r="D100" s="134"/>
    </row>
    <row r="101" spans="4:4" ht="20.25" customHeight="1" x14ac:dyDescent="0.2"/>
    <row r="102" spans="4:4" ht="20.25" customHeight="1" x14ac:dyDescent="0.2">
      <c r="D102" s="134"/>
    </row>
    <row r="103" spans="4:4" ht="20.25" customHeight="1" x14ac:dyDescent="0.2"/>
    <row r="104" spans="4:4" ht="20.25" customHeight="1" x14ac:dyDescent="0.2">
      <c r="D104" s="134"/>
    </row>
    <row r="106" spans="4:4" x14ac:dyDescent="0.2">
      <c r="D106" s="134"/>
    </row>
    <row r="107" spans="4:4" ht="18.75" customHeight="1" x14ac:dyDescent="0.2"/>
    <row r="108" spans="4:4" ht="18.75" customHeight="1" x14ac:dyDescent="0.2">
      <c r="D108" s="134"/>
    </row>
    <row r="109" spans="4:4" ht="38.450000000000003" customHeight="1" x14ac:dyDescent="0.2"/>
    <row r="110" spans="4:4" ht="18.75" customHeight="1" x14ac:dyDescent="0.2">
      <c r="D110" s="134"/>
    </row>
    <row r="111" spans="4:4" ht="18.75" customHeight="1" x14ac:dyDescent="0.2"/>
    <row r="112" spans="4:4" x14ac:dyDescent="0.2">
      <c r="D112" s="134"/>
    </row>
    <row r="114" spans="4:4" x14ac:dyDescent="0.2">
      <c r="D114" s="134"/>
    </row>
    <row r="115" spans="4:4" ht="30.6" customHeight="1" x14ac:dyDescent="0.2"/>
    <row r="116" spans="4:4" ht="18.75" customHeight="1" x14ac:dyDescent="0.2">
      <c r="D116" s="134"/>
    </row>
    <row r="117" spans="4:4" ht="18.75" customHeight="1" x14ac:dyDescent="0.2"/>
    <row r="118" spans="4:4" ht="18.75" customHeight="1" x14ac:dyDescent="0.2">
      <c r="D118" s="134"/>
    </row>
    <row r="119" spans="4:4" ht="18.75" customHeight="1" x14ac:dyDescent="0.2"/>
    <row r="120" spans="4:4" ht="18.75" customHeight="1" x14ac:dyDescent="0.2">
      <c r="D120" s="134"/>
    </row>
    <row r="121" spans="4:4" ht="18.75" customHeight="1" x14ac:dyDescent="0.2"/>
    <row r="122" spans="4:4" ht="18.75" customHeight="1" x14ac:dyDescent="0.2">
      <c r="D122" s="134"/>
    </row>
    <row r="123" spans="4:4" ht="18.75" customHeight="1" x14ac:dyDescent="0.2"/>
    <row r="124" spans="4:4" ht="18.75" customHeight="1" x14ac:dyDescent="0.2">
      <c r="D124" s="134"/>
    </row>
    <row r="125" spans="4:4" ht="63.75" customHeight="1" x14ac:dyDescent="0.2"/>
    <row r="126" spans="4:4" ht="20.25" customHeight="1" x14ac:dyDescent="0.2">
      <c r="D126" s="134"/>
    </row>
    <row r="128" spans="4:4" ht="19.5" customHeight="1" x14ac:dyDescent="0.2">
      <c r="D128" s="134"/>
    </row>
    <row r="129" spans="4:4" ht="19.5" customHeight="1" x14ac:dyDescent="0.2"/>
    <row r="130" spans="4:4" ht="19.5" customHeight="1" x14ac:dyDescent="0.2">
      <c r="D130" s="134"/>
    </row>
    <row r="131" spans="4:4" ht="19.5" customHeight="1" x14ac:dyDescent="0.2"/>
    <row r="132" spans="4:4" ht="19.5" customHeight="1" x14ac:dyDescent="0.2">
      <c r="D132" s="134"/>
    </row>
    <row r="133" spans="4:4" ht="19.5" customHeight="1" x14ac:dyDescent="0.2"/>
    <row r="134" spans="4:4" ht="19.5" customHeight="1" x14ac:dyDescent="0.2">
      <c r="D134" s="134"/>
    </row>
    <row r="135" spans="4:4" ht="19.5" customHeight="1" x14ac:dyDescent="0.2"/>
    <row r="136" spans="4:4" ht="19.5" customHeight="1" x14ac:dyDescent="0.2">
      <c r="D136" s="134"/>
    </row>
    <row r="137" spans="4:4" ht="19.5" customHeight="1" x14ac:dyDescent="0.2"/>
    <row r="138" spans="4:4" x14ac:dyDescent="0.2">
      <c r="D138" s="134"/>
    </row>
    <row r="140" spans="4:4" ht="21" customHeight="1" x14ac:dyDescent="0.2">
      <c r="D140" s="134"/>
    </row>
    <row r="141" spans="4:4" ht="38.450000000000003" customHeight="1" x14ac:dyDescent="0.2"/>
    <row r="142" spans="4:4" ht="21" customHeight="1" x14ac:dyDescent="0.2">
      <c r="D142" s="134"/>
    </row>
    <row r="143" spans="4:4" ht="21" customHeight="1" x14ac:dyDescent="0.2"/>
    <row r="144" spans="4:4" ht="21" customHeight="1" x14ac:dyDescent="0.2">
      <c r="D144" s="134"/>
    </row>
    <row r="145" spans="4:4" ht="21" customHeight="1" x14ac:dyDescent="0.2"/>
    <row r="146" spans="4:4" ht="21" customHeight="1" x14ac:dyDescent="0.2">
      <c r="D146" s="134"/>
    </row>
    <row r="147" spans="4:4" ht="21" customHeight="1" x14ac:dyDescent="0.2"/>
    <row r="148" spans="4:4" ht="21" customHeight="1" x14ac:dyDescent="0.2">
      <c r="D148" s="134"/>
    </row>
    <row r="149" spans="4:4" ht="21" customHeight="1" x14ac:dyDescent="0.2"/>
    <row r="150" spans="4:4" ht="21" customHeight="1" x14ac:dyDescent="0.2">
      <c r="D150" s="134"/>
    </row>
    <row r="151" spans="4:4" ht="21" customHeight="1" x14ac:dyDescent="0.2"/>
    <row r="152" spans="4:4" x14ac:dyDescent="0.2">
      <c r="D152" s="134"/>
    </row>
    <row r="153" spans="4:4" ht="21" customHeight="1" x14ac:dyDescent="0.2"/>
    <row r="154" spans="4:4" ht="21" customHeight="1" x14ac:dyDescent="0.2">
      <c r="D154" s="134"/>
    </row>
    <row r="155" spans="4:4" ht="21" customHeight="1" x14ac:dyDescent="0.2"/>
    <row r="156" spans="4:4" x14ac:dyDescent="0.2">
      <c r="D156" s="134"/>
    </row>
  </sheetData>
  <mergeCells count="11">
    <mergeCell ref="A72:C72"/>
    <mergeCell ref="A82:C82"/>
    <mergeCell ref="A1:C1"/>
    <mergeCell ref="A2:C2"/>
    <mergeCell ref="A5:C5"/>
    <mergeCell ref="A15:C15"/>
    <mergeCell ref="A25:C25"/>
    <mergeCell ref="A35:C35"/>
    <mergeCell ref="A45:C45"/>
    <mergeCell ref="A55:C55"/>
    <mergeCell ref="A62:C62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2" manualBreakCount="2"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D11" sqref="D11"/>
    </sheetView>
  </sheetViews>
  <sheetFormatPr defaultColWidth="8.85546875" defaultRowHeight="12.75" x14ac:dyDescent="0.2"/>
  <cols>
    <col min="1" max="1" width="37.140625" style="43" customWidth="1"/>
    <col min="2" max="2" width="13.5703125" style="43" customWidth="1"/>
    <col min="3" max="3" width="16.140625" style="43" customWidth="1"/>
    <col min="4" max="4" width="15.5703125" style="43" customWidth="1"/>
    <col min="5" max="256" width="8.85546875" style="43"/>
    <col min="257" max="257" width="37.140625" style="43" customWidth="1"/>
    <col min="258" max="258" width="13.5703125" style="43" customWidth="1"/>
    <col min="259" max="259" width="16.140625" style="43" customWidth="1"/>
    <col min="260" max="260" width="15.5703125" style="43" customWidth="1"/>
    <col min="261" max="512" width="8.85546875" style="43"/>
    <col min="513" max="513" width="37.140625" style="43" customWidth="1"/>
    <col min="514" max="514" width="13.5703125" style="43" customWidth="1"/>
    <col min="515" max="515" width="16.140625" style="43" customWidth="1"/>
    <col min="516" max="516" width="15.5703125" style="43" customWidth="1"/>
    <col min="517" max="768" width="8.85546875" style="43"/>
    <col min="769" max="769" width="37.140625" style="43" customWidth="1"/>
    <col min="770" max="770" width="13.5703125" style="43" customWidth="1"/>
    <col min="771" max="771" width="16.140625" style="43" customWidth="1"/>
    <col min="772" max="772" width="15.5703125" style="43" customWidth="1"/>
    <col min="773" max="1024" width="8.85546875" style="43"/>
    <col min="1025" max="1025" width="37.140625" style="43" customWidth="1"/>
    <col min="1026" max="1026" width="13.5703125" style="43" customWidth="1"/>
    <col min="1027" max="1027" width="16.140625" style="43" customWidth="1"/>
    <col min="1028" max="1028" width="15.5703125" style="43" customWidth="1"/>
    <col min="1029" max="1280" width="8.85546875" style="43"/>
    <col min="1281" max="1281" width="37.140625" style="43" customWidth="1"/>
    <col min="1282" max="1282" width="13.5703125" style="43" customWidth="1"/>
    <col min="1283" max="1283" width="16.140625" style="43" customWidth="1"/>
    <col min="1284" max="1284" width="15.5703125" style="43" customWidth="1"/>
    <col min="1285" max="1536" width="8.85546875" style="43"/>
    <col min="1537" max="1537" width="37.140625" style="43" customWidth="1"/>
    <col min="1538" max="1538" width="13.5703125" style="43" customWidth="1"/>
    <col min="1539" max="1539" width="16.140625" style="43" customWidth="1"/>
    <col min="1540" max="1540" width="15.5703125" style="43" customWidth="1"/>
    <col min="1541" max="1792" width="8.85546875" style="43"/>
    <col min="1793" max="1793" width="37.140625" style="43" customWidth="1"/>
    <col min="1794" max="1794" width="13.5703125" style="43" customWidth="1"/>
    <col min="1795" max="1795" width="16.140625" style="43" customWidth="1"/>
    <col min="1796" max="1796" width="15.5703125" style="43" customWidth="1"/>
    <col min="1797" max="2048" width="8.85546875" style="43"/>
    <col min="2049" max="2049" width="37.140625" style="43" customWidth="1"/>
    <col min="2050" max="2050" width="13.5703125" style="43" customWidth="1"/>
    <col min="2051" max="2051" width="16.140625" style="43" customWidth="1"/>
    <col min="2052" max="2052" width="15.5703125" style="43" customWidth="1"/>
    <col min="2053" max="2304" width="8.85546875" style="43"/>
    <col min="2305" max="2305" width="37.140625" style="43" customWidth="1"/>
    <col min="2306" max="2306" width="13.5703125" style="43" customWidth="1"/>
    <col min="2307" max="2307" width="16.140625" style="43" customWidth="1"/>
    <col min="2308" max="2308" width="15.5703125" style="43" customWidth="1"/>
    <col min="2309" max="2560" width="8.85546875" style="43"/>
    <col min="2561" max="2561" width="37.140625" style="43" customWidth="1"/>
    <col min="2562" max="2562" width="13.5703125" style="43" customWidth="1"/>
    <col min="2563" max="2563" width="16.140625" style="43" customWidth="1"/>
    <col min="2564" max="2564" width="15.5703125" style="43" customWidth="1"/>
    <col min="2565" max="2816" width="8.85546875" style="43"/>
    <col min="2817" max="2817" width="37.140625" style="43" customWidth="1"/>
    <col min="2818" max="2818" width="13.5703125" style="43" customWidth="1"/>
    <col min="2819" max="2819" width="16.140625" style="43" customWidth="1"/>
    <col min="2820" max="2820" width="15.5703125" style="43" customWidth="1"/>
    <col min="2821" max="3072" width="8.85546875" style="43"/>
    <col min="3073" max="3073" width="37.140625" style="43" customWidth="1"/>
    <col min="3074" max="3074" width="13.5703125" style="43" customWidth="1"/>
    <col min="3075" max="3075" width="16.140625" style="43" customWidth="1"/>
    <col min="3076" max="3076" width="15.5703125" style="43" customWidth="1"/>
    <col min="3077" max="3328" width="8.85546875" style="43"/>
    <col min="3329" max="3329" width="37.140625" style="43" customWidth="1"/>
    <col min="3330" max="3330" width="13.5703125" style="43" customWidth="1"/>
    <col min="3331" max="3331" width="16.140625" style="43" customWidth="1"/>
    <col min="3332" max="3332" width="15.5703125" style="43" customWidth="1"/>
    <col min="3333" max="3584" width="8.85546875" style="43"/>
    <col min="3585" max="3585" width="37.140625" style="43" customWidth="1"/>
    <col min="3586" max="3586" width="13.5703125" style="43" customWidth="1"/>
    <col min="3587" max="3587" width="16.140625" style="43" customWidth="1"/>
    <col min="3588" max="3588" width="15.5703125" style="43" customWidth="1"/>
    <col min="3589" max="3840" width="8.85546875" style="43"/>
    <col min="3841" max="3841" width="37.140625" style="43" customWidth="1"/>
    <col min="3842" max="3842" width="13.5703125" style="43" customWidth="1"/>
    <col min="3843" max="3843" width="16.140625" style="43" customWidth="1"/>
    <col min="3844" max="3844" width="15.5703125" style="43" customWidth="1"/>
    <col min="3845" max="4096" width="8.85546875" style="43"/>
    <col min="4097" max="4097" width="37.140625" style="43" customWidth="1"/>
    <col min="4098" max="4098" width="13.5703125" style="43" customWidth="1"/>
    <col min="4099" max="4099" width="16.140625" style="43" customWidth="1"/>
    <col min="4100" max="4100" width="15.5703125" style="43" customWidth="1"/>
    <col min="4101" max="4352" width="8.85546875" style="43"/>
    <col min="4353" max="4353" width="37.140625" style="43" customWidth="1"/>
    <col min="4354" max="4354" width="13.5703125" style="43" customWidth="1"/>
    <col min="4355" max="4355" width="16.140625" style="43" customWidth="1"/>
    <col min="4356" max="4356" width="15.5703125" style="43" customWidth="1"/>
    <col min="4357" max="4608" width="8.85546875" style="43"/>
    <col min="4609" max="4609" width="37.140625" style="43" customWidth="1"/>
    <col min="4610" max="4610" width="13.5703125" style="43" customWidth="1"/>
    <col min="4611" max="4611" width="16.140625" style="43" customWidth="1"/>
    <col min="4612" max="4612" width="15.5703125" style="43" customWidth="1"/>
    <col min="4613" max="4864" width="8.85546875" style="43"/>
    <col min="4865" max="4865" width="37.140625" style="43" customWidth="1"/>
    <col min="4866" max="4866" width="13.5703125" style="43" customWidth="1"/>
    <col min="4867" max="4867" width="16.140625" style="43" customWidth="1"/>
    <col min="4868" max="4868" width="15.5703125" style="43" customWidth="1"/>
    <col min="4869" max="5120" width="8.85546875" style="43"/>
    <col min="5121" max="5121" width="37.140625" style="43" customWidth="1"/>
    <col min="5122" max="5122" width="13.5703125" style="43" customWidth="1"/>
    <col min="5123" max="5123" width="16.140625" style="43" customWidth="1"/>
    <col min="5124" max="5124" width="15.5703125" style="43" customWidth="1"/>
    <col min="5125" max="5376" width="8.85546875" style="43"/>
    <col min="5377" max="5377" width="37.140625" style="43" customWidth="1"/>
    <col min="5378" max="5378" width="13.5703125" style="43" customWidth="1"/>
    <col min="5379" max="5379" width="16.140625" style="43" customWidth="1"/>
    <col min="5380" max="5380" width="15.5703125" style="43" customWidth="1"/>
    <col min="5381" max="5632" width="8.85546875" style="43"/>
    <col min="5633" max="5633" width="37.140625" style="43" customWidth="1"/>
    <col min="5634" max="5634" width="13.5703125" style="43" customWidth="1"/>
    <col min="5635" max="5635" width="16.140625" style="43" customWidth="1"/>
    <col min="5636" max="5636" width="15.5703125" style="43" customWidth="1"/>
    <col min="5637" max="5888" width="8.85546875" style="43"/>
    <col min="5889" max="5889" width="37.140625" style="43" customWidth="1"/>
    <col min="5890" max="5890" width="13.5703125" style="43" customWidth="1"/>
    <col min="5891" max="5891" width="16.140625" style="43" customWidth="1"/>
    <col min="5892" max="5892" width="15.5703125" style="43" customWidth="1"/>
    <col min="5893" max="6144" width="8.85546875" style="43"/>
    <col min="6145" max="6145" width="37.140625" style="43" customWidth="1"/>
    <col min="6146" max="6146" width="13.5703125" style="43" customWidth="1"/>
    <col min="6147" max="6147" width="16.140625" style="43" customWidth="1"/>
    <col min="6148" max="6148" width="15.5703125" style="43" customWidth="1"/>
    <col min="6149" max="6400" width="8.85546875" style="43"/>
    <col min="6401" max="6401" width="37.140625" style="43" customWidth="1"/>
    <col min="6402" max="6402" width="13.5703125" style="43" customWidth="1"/>
    <col min="6403" max="6403" width="16.140625" style="43" customWidth="1"/>
    <col min="6404" max="6404" width="15.5703125" style="43" customWidth="1"/>
    <col min="6405" max="6656" width="8.85546875" style="43"/>
    <col min="6657" max="6657" width="37.140625" style="43" customWidth="1"/>
    <col min="6658" max="6658" width="13.5703125" style="43" customWidth="1"/>
    <col min="6659" max="6659" width="16.140625" style="43" customWidth="1"/>
    <col min="6660" max="6660" width="15.5703125" style="43" customWidth="1"/>
    <col min="6661" max="6912" width="8.85546875" style="43"/>
    <col min="6913" max="6913" width="37.140625" style="43" customWidth="1"/>
    <col min="6914" max="6914" width="13.5703125" style="43" customWidth="1"/>
    <col min="6915" max="6915" width="16.140625" style="43" customWidth="1"/>
    <col min="6916" max="6916" width="15.5703125" style="43" customWidth="1"/>
    <col min="6917" max="7168" width="8.85546875" style="43"/>
    <col min="7169" max="7169" width="37.140625" style="43" customWidth="1"/>
    <col min="7170" max="7170" width="13.5703125" style="43" customWidth="1"/>
    <col min="7171" max="7171" width="16.140625" style="43" customWidth="1"/>
    <col min="7172" max="7172" width="15.5703125" style="43" customWidth="1"/>
    <col min="7173" max="7424" width="8.85546875" style="43"/>
    <col min="7425" max="7425" width="37.140625" style="43" customWidth="1"/>
    <col min="7426" max="7426" width="13.5703125" style="43" customWidth="1"/>
    <col min="7427" max="7427" width="16.140625" style="43" customWidth="1"/>
    <col min="7428" max="7428" width="15.5703125" style="43" customWidth="1"/>
    <col min="7429" max="7680" width="8.85546875" style="43"/>
    <col min="7681" max="7681" width="37.140625" style="43" customWidth="1"/>
    <col min="7682" max="7682" width="13.5703125" style="43" customWidth="1"/>
    <col min="7683" max="7683" width="16.140625" style="43" customWidth="1"/>
    <col min="7684" max="7684" width="15.5703125" style="43" customWidth="1"/>
    <col min="7685" max="7936" width="8.85546875" style="43"/>
    <col min="7937" max="7937" width="37.140625" style="43" customWidth="1"/>
    <col min="7938" max="7938" width="13.5703125" style="43" customWidth="1"/>
    <col min="7939" max="7939" width="16.140625" style="43" customWidth="1"/>
    <col min="7940" max="7940" width="15.5703125" style="43" customWidth="1"/>
    <col min="7941" max="8192" width="8.85546875" style="43"/>
    <col min="8193" max="8193" width="37.140625" style="43" customWidth="1"/>
    <col min="8194" max="8194" width="13.5703125" style="43" customWidth="1"/>
    <col min="8195" max="8195" width="16.140625" style="43" customWidth="1"/>
    <col min="8196" max="8196" width="15.5703125" style="43" customWidth="1"/>
    <col min="8197" max="8448" width="8.85546875" style="43"/>
    <col min="8449" max="8449" width="37.140625" style="43" customWidth="1"/>
    <col min="8450" max="8450" width="13.5703125" style="43" customWidth="1"/>
    <col min="8451" max="8451" width="16.140625" style="43" customWidth="1"/>
    <col min="8452" max="8452" width="15.5703125" style="43" customWidth="1"/>
    <col min="8453" max="8704" width="8.85546875" style="43"/>
    <col min="8705" max="8705" width="37.140625" style="43" customWidth="1"/>
    <col min="8706" max="8706" width="13.5703125" style="43" customWidth="1"/>
    <col min="8707" max="8707" width="16.140625" style="43" customWidth="1"/>
    <col min="8708" max="8708" width="15.5703125" style="43" customWidth="1"/>
    <col min="8709" max="8960" width="8.85546875" style="43"/>
    <col min="8961" max="8961" width="37.140625" style="43" customWidth="1"/>
    <col min="8962" max="8962" width="13.5703125" style="43" customWidth="1"/>
    <col min="8963" max="8963" width="16.140625" style="43" customWidth="1"/>
    <col min="8964" max="8964" width="15.5703125" style="43" customWidth="1"/>
    <col min="8965" max="9216" width="8.85546875" style="43"/>
    <col min="9217" max="9217" width="37.140625" style="43" customWidth="1"/>
    <col min="9218" max="9218" width="13.5703125" style="43" customWidth="1"/>
    <col min="9219" max="9219" width="16.140625" style="43" customWidth="1"/>
    <col min="9220" max="9220" width="15.5703125" style="43" customWidth="1"/>
    <col min="9221" max="9472" width="8.85546875" style="43"/>
    <col min="9473" max="9473" width="37.140625" style="43" customWidth="1"/>
    <col min="9474" max="9474" width="13.5703125" style="43" customWidth="1"/>
    <col min="9475" max="9475" width="16.140625" style="43" customWidth="1"/>
    <col min="9476" max="9476" width="15.5703125" style="43" customWidth="1"/>
    <col min="9477" max="9728" width="8.85546875" style="43"/>
    <col min="9729" max="9729" width="37.140625" style="43" customWidth="1"/>
    <col min="9730" max="9730" width="13.5703125" style="43" customWidth="1"/>
    <col min="9731" max="9731" width="16.140625" style="43" customWidth="1"/>
    <col min="9732" max="9732" width="15.5703125" style="43" customWidth="1"/>
    <col min="9733" max="9984" width="8.85546875" style="43"/>
    <col min="9985" max="9985" width="37.140625" style="43" customWidth="1"/>
    <col min="9986" max="9986" width="13.5703125" style="43" customWidth="1"/>
    <col min="9987" max="9987" width="16.140625" style="43" customWidth="1"/>
    <col min="9988" max="9988" width="15.5703125" style="43" customWidth="1"/>
    <col min="9989" max="10240" width="8.85546875" style="43"/>
    <col min="10241" max="10241" width="37.140625" style="43" customWidth="1"/>
    <col min="10242" max="10242" width="13.5703125" style="43" customWidth="1"/>
    <col min="10243" max="10243" width="16.140625" style="43" customWidth="1"/>
    <col min="10244" max="10244" width="15.5703125" style="43" customWidth="1"/>
    <col min="10245" max="10496" width="8.85546875" style="43"/>
    <col min="10497" max="10497" width="37.140625" style="43" customWidth="1"/>
    <col min="10498" max="10498" width="13.5703125" style="43" customWidth="1"/>
    <col min="10499" max="10499" width="16.140625" style="43" customWidth="1"/>
    <col min="10500" max="10500" width="15.5703125" style="43" customWidth="1"/>
    <col min="10501" max="10752" width="8.85546875" style="43"/>
    <col min="10753" max="10753" width="37.140625" style="43" customWidth="1"/>
    <col min="10754" max="10754" width="13.5703125" style="43" customWidth="1"/>
    <col min="10755" max="10755" width="16.140625" style="43" customWidth="1"/>
    <col min="10756" max="10756" width="15.5703125" style="43" customWidth="1"/>
    <col min="10757" max="11008" width="8.85546875" style="43"/>
    <col min="11009" max="11009" width="37.140625" style="43" customWidth="1"/>
    <col min="11010" max="11010" width="13.5703125" style="43" customWidth="1"/>
    <col min="11011" max="11011" width="16.140625" style="43" customWidth="1"/>
    <col min="11012" max="11012" width="15.5703125" style="43" customWidth="1"/>
    <col min="11013" max="11264" width="8.85546875" style="43"/>
    <col min="11265" max="11265" width="37.140625" style="43" customWidth="1"/>
    <col min="11266" max="11266" width="13.5703125" style="43" customWidth="1"/>
    <col min="11267" max="11267" width="16.140625" style="43" customWidth="1"/>
    <col min="11268" max="11268" width="15.5703125" style="43" customWidth="1"/>
    <col min="11269" max="11520" width="8.85546875" style="43"/>
    <col min="11521" max="11521" width="37.140625" style="43" customWidth="1"/>
    <col min="11522" max="11522" width="13.5703125" style="43" customWidth="1"/>
    <col min="11523" max="11523" width="16.140625" style="43" customWidth="1"/>
    <col min="11524" max="11524" width="15.5703125" style="43" customWidth="1"/>
    <col min="11525" max="11776" width="8.85546875" style="43"/>
    <col min="11777" max="11777" width="37.140625" style="43" customWidth="1"/>
    <col min="11778" max="11778" width="13.5703125" style="43" customWidth="1"/>
    <col min="11779" max="11779" width="16.140625" style="43" customWidth="1"/>
    <col min="11780" max="11780" width="15.5703125" style="43" customWidth="1"/>
    <col min="11781" max="12032" width="8.85546875" style="43"/>
    <col min="12033" max="12033" width="37.140625" style="43" customWidth="1"/>
    <col min="12034" max="12034" width="13.5703125" style="43" customWidth="1"/>
    <col min="12035" max="12035" width="16.140625" style="43" customWidth="1"/>
    <col min="12036" max="12036" width="15.5703125" style="43" customWidth="1"/>
    <col min="12037" max="12288" width="8.85546875" style="43"/>
    <col min="12289" max="12289" width="37.140625" style="43" customWidth="1"/>
    <col min="12290" max="12290" width="13.5703125" style="43" customWidth="1"/>
    <col min="12291" max="12291" width="16.140625" style="43" customWidth="1"/>
    <col min="12292" max="12292" width="15.5703125" style="43" customWidth="1"/>
    <col min="12293" max="12544" width="8.85546875" style="43"/>
    <col min="12545" max="12545" width="37.140625" style="43" customWidth="1"/>
    <col min="12546" max="12546" width="13.5703125" style="43" customWidth="1"/>
    <col min="12547" max="12547" width="16.140625" style="43" customWidth="1"/>
    <col min="12548" max="12548" width="15.5703125" style="43" customWidth="1"/>
    <col min="12549" max="12800" width="8.85546875" style="43"/>
    <col min="12801" max="12801" width="37.140625" style="43" customWidth="1"/>
    <col min="12802" max="12802" width="13.5703125" style="43" customWidth="1"/>
    <col min="12803" max="12803" width="16.140625" style="43" customWidth="1"/>
    <col min="12804" max="12804" width="15.5703125" style="43" customWidth="1"/>
    <col min="12805" max="13056" width="8.85546875" style="43"/>
    <col min="13057" max="13057" width="37.140625" style="43" customWidth="1"/>
    <col min="13058" max="13058" width="13.5703125" style="43" customWidth="1"/>
    <col min="13059" max="13059" width="16.140625" style="43" customWidth="1"/>
    <col min="13060" max="13060" width="15.5703125" style="43" customWidth="1"/>
    <col min="13061" max="13312" width="8.85546875" style="43"/>
    <col min="13313" max="13313" width="37.140625" style="43" customWidth="1"/>
    <col min="13314" max="13314" width="13.5703125" style="43" customWidth="1"/>
    <col min="13315" max="13315" width="16.140625" style="43" customWidth="1"/>
    <col min="13316" max="13316" width="15.5703125" style="43" customWidth="1"/>
    <col min="13317" max="13568" width="8.85546875" style="43"/>
    <col min="13569" max="13569" width="37.140625" style="43" customWidth="1"/>
    <col min="13570" max="13570" width="13.5703125" style="43" customWidth="1"/>
    <col min="13571" max="13571" width="16.140625" style="43" customWidth="1"/>
    <col min="13572" max="13572" width="15.5703125" style="43" customWidth="1"/>
    <col min="13573" max="13824" width="8.85546875" style="43"/>
    <col min="13825" max="13825" width="37.140625" style="43" customWidth="1"/>
    <col min="13826" max="13826" width="13.5703125" style="43" customWidth="1"/>
    <col min="13827" max="13827" width="16.140625" style="43" customWidth="1"/>
    <col min="13828" max="13828" width="15.5703125" style="43" customWidth="1"/>
    <col min="13829" max="14080" width="8.85546875" style="43"/>
    <col min="14081" max="14081" width="37.140625" style="43" customWidth="1"/>
    <col min="14082" max="14082" width="13.5703125" style="43" customWidth="1"/>
    <col min="14083" max="14083" width="16.140625" style="43" customWidth="1"/>
    <col min="14084" max="14084" width="15.5703125" style="43" customWidth="1"/>
    <col min="14085" max="14336" width="8.85546875" style="43"/>
    <col min="14337" max="14337" width="37.140625" style="43" customWidth="1"/>
    <col min="14338" max="14338" width="13.5703125" style="43" customWidth="1"/>
    <col min="14339" max="14339" width="16.140625" style="43" customWidth="1"/>
    <col min="14340" max="14340" width="15.5703125" style="43" customWidth="1"/>
    <col min="14341" max="14592" width="8.85546875" style="43"/>
    <col min="14593" max="14593" width="37.140625" style="43" customWidth="1"/>
    <col min="14594" max="14594" width="13.5703125" style="43" customWidth="1"/>
    <col min="14595" max="14595" width="16.140625" style="43" customWidth="1"/>
    <col min="14596" max="14596" width="15.5703125" style="43" customWidth="1"/>
    <col min="14597" max="14848" width="8.85546875" style="43"/>
    <col min="14849" max="14849" width="37.140625" style="43" customWidth="1"/>
    <col min="14850" max="14850" width="13.5703125" style="43" customWidth="1"/>
    <col min="14851" max="14851" width="16.140625" style="43" customWidth="1"/>
    <col min="14852" max="14852" width="15.5703125" style="43" customWidth="1"/>
    <col min="14853" max="15104" width="8.85546875" style="43"/>
    <col min="15105" max="15105" width="37.140625" style="43" customWidth="1"/>
    <col min="15106" max="15106" width="13.5703125" style="43" customWidth="1"/>
    <col min="15107" max="15107" width="16.140625" style="43" customWidth="1"/>
    <col min="15108" max="15108" width="15.5703125" style="43" customWidth="1"/>
    <col min="15109" max="15360" width="8.85546875" style="43"/>
    <col min="15361" max="15361" width="37.140625" style="43" customWidth="1"/>
    <col min="15362" max="15362" width="13.5703125" style="43" customWidth="1"/>
    <col min="15363" max="15363" width="16.140625" style="43" customWidth="1"/>
    <col min="15364" max="15364" width="15.5703125" style="43" customWidth="1"/>
    <col min="15365" max="15616" width="8.85546875" style="43"/>
    <col min="15617" max="15617" width="37.140625" style="43" customWidth="1"/>
    <col min="15618" max="15618" width="13.5703125" style="43" customWidth="1"/>
    <col min="15619" max="15619" width="16.140625" style="43" customWidth="1"/>
    <col min="15620" max="15620" width="15.5703125" style="43" customWidth="1"/>
    <col min="15621" max="15872" width="8.85546875" style="43"/>
    <col min="15873" max="15873" width="37.140625" style="43" customWidth="1"/>
    <col min="15874" max="15874" width="13.5703125" style="43" customWidth="1"/>
    <col min="15875" max="15875" width="16.140625" style="43" customWidth="1"/>
    <col min="15876" max="15876" width="15.5703125" style="43" customWidth="1"/>
    <col min="15877" max="16128" width="8.85546875" style="43"/>
    <col min="16129" max="16129" width="37.140625" style="43" customWidth="1"/>
    <col min="16130" max="16130" width="13.5703125" style="43" customWidth="1"/>
    <col min="16131" max="16131" width="16.140625" style="43" customWidth="1"/>
    <col min="16132" max="16132" width="15.5703125" style="43" customWidth="1"/>
    <col min="16133" max="16384" width="8.85546875" style="43"/>
  </cols>
  <sheetData>
    <row r="1" spans="1:4" s="26" customFormat="1" ht="20.25" x14ac:dyDescent="0.3">
      <c r="A1" s="417" t="s">
        <v>80</v>
      </c>
      <c r="B1" s="417"/>
      <c r="C1" s="417"/>
      <c r="D1" s="417"/>
    </row>
    <row r="2" spans="1:4" s="26" customFormat="1" ht="20.25" x14ac:dyDescent="0.3">
      <c r="A2" s="417" t="s">
        <v>468</v>
      </c>
      <c r="B2" s="417"/>
      <c r="C2" s="417"/>
      <c r="D2" s="417"/>
    </row>
    <row r="3" spans="1:4" s="26" customFormat="1" ht="20.25" x14ac:dyDescent="0.3">
      <c r="A3" s="386" t="s">
        <v>43</v>
      </c>
      <c r="B3" s="386"/>
      <c r="C3" s="386"/>
      <c r="D3" s="386"/>
    </row>
    <row r="4" spans="1:4" s="29" customFormat="1" ht="12" customHeight="1" x14ac:dyDescent="0.2">
      <c r="A4" s="27"/>
      <c r="B4" s="27"/>
      <c r="C4" s="27"/>
      <c r="D4" s="27"/>
    </row>
    <row r="5" spans="1:4" s="29" customFormat="1" ht="20.25" customHeight="1" x14ac:dyDescent="0.2">
      <c r="A5" s="400"/>
      <c r="B5" s="418" t="s">
        <v>81</v>
      </c>
      <c r="C5" s="419" t="s">
        <v>82</v>
      </c>
      <c r="D5" s="420" t="s">
        <v>83</v>
      </c>
    </row>
    <row r="6" spans="1:4" s="29" customFormat="1" ht="43.5" customHeight="1" x14ac:dyDescent="0.2">
      <c r="A6" s="400"/>
      <c r="B6" s="418"/>
      <c r="C6" s="419"/>
      <c r="D6" s="420"/>
    </row>
    <row r="7" spans="1:4" s="81" customFormat="1" ht="34.5" customHeight="1" x14ac:dyDescent="0.25">
      <c r="A7" s="78" t="s">
        <v>46</v>
      </c>
      <c r="B7" s="79">
        <f>SUM(B10:B28)</f>
        <v>4497</v>
      </c>
      <c r="C7" s="79">
        <v>17280</v>
      </c>
      <c r="D7" s="80">
        <f>ROUND(C7/B7,0)</f>
        <v>4</v>
      </c>
    </row>
    <row r="8" spans="1:4" s="33" customFormat="1" ht="24.75" customHeight="1" x14ac:dyDescent="0.25">
      <c r="A8" s="82" t="s">
        <v>75</v>
      </c>
      <c r="B8" s="83" t="s">
        <v>84</v>
      </c>
      <c r="C8" s="84">
        <v>16475</v>
      </c>
      <c r="D8" s="85" t="s">
        <v>84</v>
      </c>
    </row>
    <row r="9" spans="1:4" s="88" customFormat="1" ht="23.1" customHeight="1" x14ac:dyDescent="0.25">
      <c r="A9" s="71" t="s">
        <v>76</v>
      </c>
      <c r="B9" s="86"/>
      <c r="C9" s="86"/>
      <c r="D9" s="87"/>
    </row>
    <row r="10" spans="1:4" ht="34.5" customHeight="1" x14ac:dyDescent="0.2">
      <c r="A10" s="38" t="s">
        <v>12</v>
      </c>
      <c r="B10" s="232">
        <v>798</v>
      </c>
      <c r="C10" s="232">
        <v>2548</v>
      </c>
      <c r="D10" s="341">
        <f>ROUND(C10/B10,0)</f>
        <v>3</v>
      </c>
    </row>
    <row r="11" spans="1:4" ht="35.450000000000003" customHeight="1" x14ac:dyDescent="0.2">
      <c r="A11" s="38" t="s">
        <v>13</v>
      </c>
      <c r="B11" s="232">
        <v>21</v>
      </c>
      <c r="C11" s="232">
        <v>38</v>
      </c>
      <c r="D11" s="341">
        <f t="shared" ref="D11:D28" si="0">ROUND(C11/B11,0)</f>
        <v>2</v>
      </c>
    </row>
    <row r="12" spans="1:4" s="46" customFormat="1" ht="22.15" customHeight="1" x14ac:dyDescent="0.25">
      <c r="A12" s="38" t="s">
        <v>14</v>
      </c>
      <c r="B12" s="232">
        <v>1148</v>
      </c>
      <c r="C12" s="232">
        <v>2420</v>
      </c>
      <c r="D12" s="341">
        <f t="shared" si="0"/>
        <v>2</v>
      </c>
    </row>
    <row r="13" spans="1:4" ht="36" customHeight="1" x14ac:dyDescent="0.2">
      <c r="A13" s="38" t="s">
        <v>15</v>
      </c>
      <c r="B13" s="232">
        <v>113</v>
      </c>
      <c r="C13" s="232">
        <v>251</v>
      </c>
      <c r="D13" s="341">
        <f t="shared" si="0"/>
        <v>2</v>
      </c>
    </row>
    <row r="14" spans="1:4" ht="39.75" customHeight="1" x14ac:dyDescent="0.2">
      <c r="A14" s="38" t="s">
        <v>16</v>
      </c>
      <c r="B14" s="232">
        <v>91</v>
      </c>
      <c r="C14" s="232">
        <v>105</v>
      </c>
      <c r="D14" s="341">
        <f t="shared" si="0"/>
        <v>1</v>
      </c>
    </row>
    <row r="15" spans="1:4" ht="19.5" customHeight="1" x14ac:dyDescent="0.2">
      <c r="A15" s="38" t="s">
        <v>17</v>
      </c>
      <c r="B15" s="232">
        <v>159</v>
      </c>
      <c r="C15" s="232">
        <v>374</v>
      </c>
      <c r="D15" s="341">
        <f t="shared" si="0"/>
        <v>2</v>
      </c>
    </row>
    <row r="16" spans="1:4" ht="37.35" customHeight="1" x14ac:dyDescent="0.2">
      <c r="A16" s="38" t="s">
        <v>18</v>
      </c>
      <c r="B16" s="232">
        <v>463</v>
      </c>
      <c r="C16" s="232">
        <v>2926</v>
      </c>
      <c r="D16" s="341">
        <f t="shared" si="0"/>
        <v>6</v>
      </c>
    </row>
    <row r="17" spans="1:4" ht="33.6" customHeight="1" x14ac:dyDescent="0.2">
      <c r="A17" s="38" t="s">
        <v>19</v>
      </c>
      <c r="B17" s="232">
        <v>431</v>
      </c>
      <c r="C17" s="232">
        <v>1506</v>
      </c>
      <c r="D17" s="341">
        <f t="shared" si="0"/>
        <v>3</v>
      </c>
    </row>
    <row r="18" spans="1:4" ht="36.6" customHeight="1" x14ac:dyDescent="0.2">
      <c r="A18" s="38" t="s">
        <v>20</v>
      </c>
      <c r="B18" s="232">
        <v>52</v>
      </c>
      <c r="C18" s="232">
        <v>402</v>
      </c>
      <c r="D18" s="341">
        <f t="shared" si="0"/>
        <v>8</v>
      </c>
    </row>
    <row r="19" spans="1:4" ht="24" customHeight="1" x14ac:dyDescent="0.2">
      <c r="A19" s="38" t="s">
        <v>21</v>
      </c>
      <c r="B19" s="232">
        <v>9</v>
      </c>
      <c r="C19" s="232">
        <v>262</v>
      </c>
      <c r="D19" s="341">
        <f t="shared" si="0"/>
        <v>29</v>
      </c>
    </row>
    <row r="20" spans="1:4" ht="24.75" customHeight="1" x14ac:dyDescent="0.2">
      <c r="A20" s="38" t="s">
        <v>22</v>
      </c>
      <c r="B20" s="232">
        <v>31</v>
      </c>
      <c r="C20" s="232">
        <v>531</v>
      </c>
      <c r="D20" s="341">
        <f t="shared" si="0"/>
        <v>17</v>
      </c>
    </row>
    <row r="21" spans="1:4" ht="26.45" customHeight="1" x14ac:dyDescent="0.2">
      <c r="A21" s="38" t="s">
        <v>23</v>
      </c>
      <c r="B21" s="232">
        <v>21</v>
      </c>
      <c r="C21" s="232">
        <v>178</v>
      </c>
      <c r="D21" s="341">
        <f t="shared" si="0"/>
        <v>8</v>
      </c>
    </row>
    <row r="22" spans="1:4" ht="31.15" customHeight="1" x14ac:dyDescent="0.2">
      <c r="A22" s="38" t="s">
        <v>24</v>
      </c>
      <c r="B22" s="232">
        <v>69</v>
      </c>
      <c r="C22" s="232">
        <v>393</v>
      </c>
      <c r="D22" s="341">
        <f t="shared" si="0"/>
        <v>6</v>
      </c>
    </row>
    <row r="23" spans="1:4" ht="54.75" customHeight="1" x14ac:dyDescent="0.2">
      <c r="A23" s="38" t="s">
        <v>25</v>
      </c>
      <c r="B23" s="232">
        <v>122</v>
      </c>
      <c r="C23" s="232">
        <v>494</v>
      </c>
      <c r="D23" s="341">
        <f t="shared" si="0"/>
        <v>4</v>
      </c>
    </row>
    <row r="24" spans="1:4" ht="38.25" customHeight="1" x14ac:dyDescent="0.2">
      <c r="A24" s="38" t="s">
        <v>26</v>
      </c>
      <c r="B24" s="232">
        <v>291</v>
      </c>
      <c r="C24" s="232">
        <v>2856</v>
      </c>
      <c r="D24" s="341">
        <f t="shared" si="0"/>
        <v>10</v>
      </c>
    </row>
    <row r="25" spans="1:4" ht="29.45" customHeight="1" x14ac:dyDescent="0.2">
      <c r="A25" s="38" t="s">
        <v>27</v>
      </c>
      <c r="B25" s="232">
        <v>222</v>
      </c>
      <c r="C25" s="232">
        <v>323</v>
      </c>
      <c r="D25" s="341">
        <f t="shared" si="0"/>
        <v>1</v>
      </c>
    </row>
    <row r="26" spans="1:4" ht="30.75" customHeight="1" x14ac:dyDescent="0.2">
      <c r="A26" s="38" t="s">
        <v>28</v>
      </c>
      <c r="B26" s="232">
        <v>400</v>
      </c>
      <c r="C26" s="232">
        <v>612</v>
      </c>
      <c r="D26" s="341">
        <f t="shared" si="0"/>
        <v>2</v>
      </c>
    </row>
    <row r="27" spans="1:4" ht="30.75" customHeight="1" x14ac:dyDescent="0.2">
      <c r="A27" s="38" t="s">
        <v>29</v>
      </c>
      <c r="B27" s="232">
        <v>35</v>
      </c>
      <c r="C27" s="232">
        <v>115</v>
      </c>
      <c r="D27" s="341">
        <f t="shared" si="0"/>
        <v>3</v>
      </c>
    </row>
    <row r="28" spans="1:4" ht="27.6" customHeight="1" x14ac:dyDescent="0.2">
      <c r="A28" s="38" t="s">
        <v>30</v>
      </c>
      <c r="B28" s="232">
        <v>21</v>
      </c>
      <c r="C28" s="232">
        <v>141</v>
      </c>
      <c r="D28" s="341">
        <f t="shared" si="0"/>
        <v>7</v>
      </c>
    </row>
    <row r="29" spans="1:4" ht="21.75" customHeight="1" x14ac:dyDescent="0.2">
      <c r="A29" s="416"/>
      <c r="B29" s="416"/>
      <c r="C29" s="47"/>
      <c r="D29" s="47"/>
    </row>
    <row r="30" spans="1:4" x14ac:dyDescent="0.2">
      <c r="A30" s="47"/>
      <c r="B30" s="47"/>
      <c r="C30" s="47"/>
      <c r="D30" s="47"/>
    </row>
    <row r="31" spans="1:4" x14ac:dyDescent="0.2">
      <c r="A31" s="47"/>
      <c r="B31" s="47"/>
      <c r="C31" s="47"/>
      <c r="D31" s="47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C12" sqref="C12"/>
    </sheetView>
  </sheetViews>
  <sheetFormatPr defaultColWidth="8.85546875" defaultRowHeight="12.75" x14ac:dyDescent="0.2"/>
  <cols>
    <col min="1" max="1" width="51.7109375" style="43" customWidth="1"/>
    <col min="2" max="2" width="13.5703125" style="43" customWidth="1"/>
    <col min="3" max="3" width="16.140625" style="43" customWidth="1"/>
    <col min="4" max="4" width="15.5703125" style="43" customWidth="1"/>
    <col min="5" max="256" width="8.85546875" style="43"/>
    <col min="257" max="257" width="51.7109375" style="43" customWidth="1"/>
    <col min="258" max="258" width="13.5703125" style="43" customWidth="1"/>
    <col min="259" max="259" width="16.140625" style="43" customWidth="1"/>
    <col min="260" max="260" width="15.5703125" style="43" customWidth="1"/>
    <col min="261" max="512" width="8.85546875" style="43"/>
    <col min="513" max="513" width="51.7109375" style="43" customWidth="1"/>
    <col min="514" max="514" width="13.5703125" style="43" customWidth="1"/>
    <col min="515" max="515" width="16.140625" style="43" customWidth="1"/>
    <col min="516" max="516" width="15.5703125" style="43" customWidth="1"/>
    <col min="517" max="768" width="8.85546875" style="43"/>
    <col min="769" max="769" width="51.7109375" style="43" customWidth="1"/>
    <col min="770" max="770" width="13.5703125" style="43" customWidth="1"/>
    <col min="771" max="771" width="16.140625" style="43" customWidth="1"/>
    <col min="772" max="772" width="15.5703125" style="43" customWidth="1"/>
    <col min="773" max="1024" width="8.85546875" style="43"/>
    <col min="1025" max="1025" width="51.7109375" style="43" customWidth="1"/>
    <col min="1026" max="1026" width="13.5703125" style="43" customWidth="1"/>
    <col min="1027" max="1027" width="16.140625" style="43" customWidth="1"/>
    <col min="1028" max="1028" width="15.5703125" style="43" customWidth="1"/>
    <col min="1029" max="1280" width="8.85546875" style="43"/>
    <col min="1281" max="1281" width="51.7109375" style="43" customWidth="1"/>
    <col min="1282" max="1282" width="13.5703125" style="43" customWidth="1"/>
    <col min="1283" max="1283" width="16.140625" style="43" customWidth="1"/>
    <col min="1284" max="1284" width="15.5703125" style="43" customWidth="1"/>
    <col min="1285" max="1536" width="8.85546875" style="43"/>
    <col min="1537" max="1537" width="51.7109375" style="43" customWidth="1"/>
    <col min="1538" max="1538" width="13.5703125" style="43" customWidth="1"/>
    <col min="1539" max="1539" width="16.140625" style="43" customWidth="1"/>
    <col min="1540" max="1540" width="15.5703125" style="43" customWidth="1"/>
    <col min="1541" max="1792" width="8.85546875" style="43"/>
    <col min="1793" max="1793" width="51.7109375" style="43" customWidth="1"/>
    <col min="1794" max="1794" width="13.5703125" style="43" customWidth="1"/>
    <col min="1795" max="1795" width="16.140625" style="43" customWidth="1"/>
    <col min="1796" max="1796" width="15.5703125" style="43" customWidth="1"/>
    <col min="1797" max="2048" width="8.85546875" style="43"/>
    <col min="2049" max="2049" width="51.7109375" style="43" customWidth="1"/>
    <col min="2050" max="2050" width="13.5703125" style="43" customWidth="1"/>
    <col min="2051" max="2051" width="16.140625" style="43" customWidth="1"/>
    <col min="2052" max="2052" width="15.5703125" style="43" customWidth="1"/>
    <col min="2053" max="2304" width="8.85546875" style="43"/>
    <col min="2305" max="2305" width="51.7109375" style="43" customWidth="1"/>
    <col min="2306" max="2306" width="13.5703125" style="43" customWidth="1"/>
    <col min="2307" max="2307" width="16.140625" style="43" customWidth="1"/>
    <col min="2308" max="2308" width="15.5703125" style="43" customWidth="1"/>
    <col min="2309" max="2560" width="8.85546875" style="43"/>
    <col min="2561" max="2561" width="51.7109375" style="43" customWidth="1"/>
    <col min="2562" max="2562" width="13.5703125" style="43" customWidth="1"/>
    <col min="2563" max="2563" width="16.140625" style="43" customWidth="1"/>
    <col min="2564" max="2564" width="15.5703125" style="43" customWidth="1"/>
    <col min="2565" max="2816" width="8.85546875" style="43"/>
    <col min="2817" max="2817" width="51.7109375" style="43" customWidth="1"/>
    <col min="2818" max="2818" width="13.5703125" style="43" customWidth="1"/>
    <col min="2819" max="2819" width="16.140625" style="43" customWidth="1"/>
    <col min="2820" max="2820" width="15.5703125" style="43" customWidth="1"/>
    <col min="2821" max="3072" width="8.85546875" style="43"/>
    <col min="3073" max="3073" width="51.7109375" style="43" customWidth="1"/>
    <col min="3074" max="3074" width="13.5703125" style="43" customWidth="1"/>
    <col min="3075" max="3075" width="16.140625" style="43" customWidth="1"/>
    <col min="3076" max="3076" width="15.5703125" style="43" customWidth="1"/>
    <col min="3077" max="3328" width="8.85546875" style="43"/>
    <col min="3329" max="3329" width="51.7109375" style="43" customWidth="1"/>
    <col min="3330" max="3330" width="13.5703125" style="43" customWidth="1"/>
    <col min="3331" max="3331" width="16.140625" style="43" customWidth="1"/>
    <col min="3332" max="3332" width="15.5703125" style="43" customWidth="1"/>
    <col min="3333" max="3584" width="8.85546875" style="43"/>
    <col min="3585" max="3585" width="51.7109375" style="43" customWidth="1"/>
    <col min="3586" max="3586" width="13.5703125" style="43" customWidth="1"/>
    <col min="3587" max="3587" width="16.140625" style="43" customWidth="1"/>
    <col min="3588" max="3588" width="15.5703125" style="43" customWidth="1"/>
    <col min="3589" max="3840" width="8.85546875" style="43"/>
    <col min="3841" max="3841" width="51.7109375" style="43" customWidth="1"/>
    <col min="3842" max="3842" width="13.5703125" style="43" customWidth="1"/>
    <col min="3843" max="3843" width="16.140625" style="43" customWidth="1"/>
    <col min="3844" max="3844" width="15.5703125" style="43" customWidth="1"/>
    <col min="3845" max="4096" width="8.85546875" style="43"/>
    <col min="4097" max="4097" width="51.7109375" style="43" customWidth="1"/>
    <col min="4098" max="4098" width="13.5703125" style="43" customWidth="1"/>
    <col min="4099" max="4099" width="16.140625" style="43" customWidth="1"/>
    <col min="4100" max="4100" width="15.5703125" style="43" customWidth="1"/>
    <col min="4101" max="4352" width="8.85546875" style="43"/>
    <col min="4353" max="4353" width="51.7109375" style="43" customWidth="1"/>
    <col min="4354" max="4354" width="13.5703125" style="43" customWidth="1"/>
    <col min="4355" max="4355" width="16.140625" style="43" customWidth="1"/>
    <col min="4356" max="4356" width="15.5703125" style="43" customWidth="1"/>
    <col min="4357" max="4608" width="8.85546875" style="43"/>
    <col min="4609" max="4609" width="51.7109375" style="43" customWidth="1"/>
    <col min="4610" max="4610" width="13.5703125" style="43" customWidth="1"/>
    <col min="4611" max="4611" width="16.140625" style="43" customWidth="1"/>
    <col min="4612" max="4612" width="15.5703125" style="43" customWidth="1"/>
    <col min="4613" max="4864" width="8.85546875" style="43"/>
    <col min="4865" max="4865" width="51.7109375" style="43" customWidth="1"/>
    <col min="4866" max="4866" width="13.5703125" style="43" customWidth="1"/>
    <col min="4867" max="4867" width="16.140625" style="43" customWidth="1"/>
    <col min="4868" max="4868" width="15.5703125" style="43" customWidth="1"/>
    <col min="4869" max="5120" width="8.85546875" style="43"/>
    <col min="5121" max="5121" width="51.7109375" style="43" customWidth="1"/>
    <col min="5122" max="5122" width="13.5703125" style="43" customWidth="1"/>
    <col min="5123" max="5123" width="16.140625" style="43" customWidth="1"/>
    <col min="5124" max="5124" width="15.5703125" style="43" customWidth="1"/>
    <col min="5125" max="5376" width="8.85546875" style="43"/>
    <col min="5377" max="5377" width="51.7109375" style="43" customWidth="1"/>
    <col min="5378" max="5378" width="13.5703125" style="43" customWidth="1"/>
    <col min="5379" max="5379" width="16.140625" style="43" customWidth="1"/>
    <col min="5380" max="5380" width="15.5703125" style="43" customWidth="1"/>
    <col min="5381" max="5632" width="8.85546875" style="43"/>
    <col min="5633" max="5633" width="51.7109375" style="43" customWidth="1"/>
    <col min="5634" max="5634" width="13.5703125" style="43" customWidth="1"/>
    <col min="5635" max="5635" width="16.140625" style="43" customWidth="1"/>
    <col min="5636" max="5636" width="15.5703125" style="43" customWidth="1"/>
    <col min="5637" max="5888" width="8.85546875" style="43"/>
    <col min="5889" max="5889" width="51.7109375" style="43" customWidth="1"/>
    <col min="5890" max="5890" width="13.5703125" style="43" customWidth="1"/>
    <col min="5891" max="5891" width="16.140625" style="43" customWidth="1"/>
    <col min="5892" max="5892" width="15.5703125" style="43" customWidth="1"/>
    <col min="5893" max="6144" width="8.85546875" style="43"/>
    <col min="6145" max="6145" width="51.7109375" style="43" customWidth="1"/>
    <col min="6146" max="6146" width="13.5703125" style="43" customWidth="1"/>
    <col min="6147" max="6147" width="16.140625" style="43" customWidth="1"/>
    <col min="6148" max="6148" width="15.5703125" style="43" customWidth="1"/>
    <col min="6149" max="6400" width="8.85546875" style="43"/>
    <col min="6401" max="6401" width="51.7109375" style="43" customWidth="1"/>
    <col min="6402" max="6402" width="13.5703125" style="43" customWidth="1"/>
    <col min="6403" max="6403" width="16.140625" style="43" customWidth="1"/>
    <col min="6404" max="6404" width="15.5703125" style="43" customWidth="1"/>
    <col min="6405" max="6656" width="8.85546875" style="43"/>
    <col min="6657" max="6657" width="51.7109375" style="43" customWidth="1"/>
    <col min="6658" max="6658" width="13.5703125" style="43" customWidth="1"/>
    <col min="6659" max="6659" width="16.140625" style="43" customWidth="1"/>
    <col min="6660" max="6660" width="15.5703125" style="43" customWidth="1"/>
    <col min="6661" max="6912" width="8.85546875" style="43"/>
    <col min="6913" max="6913" width="51.7109375" style="43" customWidth="1"/>
    <col min="6914" max="6914" width="13.5703125" style="43" customWidth="1"/>
    <col min="6915" max="6915" width="16.140625" style="43" customWidth="1"/>
    <col min="6916" max="6916" width="15.5703125" style="43" customWidth="1"/>
    <col min="6917" max="7168" width="8.85546875" style="43"/>
    <col min="7169" max="7169" width="51.7109375" style="43" customWidth="1"/>
    <col min="7170" max="7170" width="13.5703125" style="43" customWidth="1"/>
    <col min="7171" max="7171" width="16.140625" style="43" customWidth="1"/>
    <col min="7172" max="7172" width="15.5703125" style="43" customWidth="1"/>
    <col min="7173" max="7424" width="8.85546875" style="43"/>
    <col min="7425" max="7425" width="51.7109375" style="43" customWidth="1"/>
    <col min="7426" max="7426" width="13.5703125" style="43" customWidth="1"/>
    <col min="7427" max="7427" width="16.140625" style="43" customWidth="1"/>
    <col min="7428" max="7428" width="15.5703125" style="43" customWidth="1"/>
    <col min="7429" max="7680" width="8.85546875" style="43"/>
    <col min="7681" max="7681" width="51.7109375" style="43" customWidth="1"/>
    <col min="7682" max="7682" width="13.5703125" style="43" customWidth="1"/>
    <col min="7683" max="7683" width="16.140625" style="43" customWidth="1"/>
    <col min="7684" max="7684" width="15.5703125" style="43" customWidth="1"/>
    <col min="7685" max="7936" width="8.85546875" style="43"/>
    <col min="7937" max="7937" width="51.7109375" style="43" customWidth="1"/>
    <col min="7938" max="7938" width="13.5703125" style="43" customWidth="1"/>
    <col min="7939" max="7939" width="16.140625" style="43" customWidth="1"/>
    <col min="7940" max="7940" width="15.5703125" style="43" customWidth="1"/>
    <col min="7941" max="8192" width="8.85546875" style="43"/>
    <col min="8193" max="8193" width="51.7109375" style="43" customWidth="1"/>
    <col min="8194" max="8194" width="13.5703125" style="43" customWidth="1"/>
    <col min="8195" max="8195" width="16.140625" style="43" customWidth="1"/>
    <col min="8196" max="8196" width="15.5703125" style="43" customWidth="1"/>
    <col min="8197" max="8448" width="8.85546875" style="43"/>
    <col min="8449" max="8449" width="51.7109375" style="43" customWidth="1"/>
    <col min="8450" max="8450" width="13.5703125" style="43" customWidth="1"/>
    <col min="8451" max="8451" width="16.140625" style="43" customWidth="1"/>
    <col min="8452" max="8452" width="15.5703125" style="43" customWidth="1"/>
    <col min="8453" max="8704" width="8.85546875" style="43"/>
    <col min="8705" max="8705" width="51.7109375" style="43" customWidth="1"/>
    <col min="8706" max="8706" width="13.5703125" style="43" customWidth="1"/>
    <col min="8707" max="8707" width="16.140625" style="43" customWidth="1"/>
    <col min="8708" max="8708" width="15.5703125" style="43" customWidth="1"/>
    <col min="8709" max="8960" width="8.85546875" style="43"/>
    <col min="8961" max="8961" width="51.7109375" style="43" customWidth="1"/>
    <col min="8962" max="8962" width="13.5703125" style="43" customWidth="1"/>
    <col min="8963" max="8963" width="16.140625" style="43" customWidth="1"/>
    <col min="8964" max="8964" width="15.5703125" style="43" customWidth="1"/>
    <col min="8965" max="9216" width="8.85546875" style="43"/>
    <col min="9217" max="9217" width="51.7109375" style="43" customWidth="1"/>
    <col min="9218" max="9218" width="13.5703125" style="43" customWidth="1"/>
    <col min="9219" max="9219" width="16.140625" style="43" customWidth="1"/>
    <col min="9220" max="9220" width="15.5703125" style="43" customWidth="1"/>
    <col min="9221" max="9472" width="8.85546875" style="43"/>
    <col min="9473" max="9473" width="51.7109375" style="43" customWidth="1"/>
    <col min="9474" max="9474" width="13.5703125" style="43" customWidth="1"/>
    <col min="9475" max="9475" width="16.140625" style="43" customWidth="1"/>
    <col min="9476" max="9476" width="15.5703125" style="43" customWidth="1"/>
    <col min="9477" max="9728" width="8.85546875" style="43"/>
    <col min="9729" max="9729" width="51.7109375" style="43" customWidth="1"/>
    <col min="9730" max="9730" width="13.5703125" style="43" customWidth="1"/>
    <col min="9731" max="9731" width="16.140625" style="43" customWidth="1"/>
    <col min="9732" max="9732" width="15.5703125" style="43" customWidth="1"/>
    <col min="9733" max="9984" width="8.85546875" style="43"/>
    <col min="9985" max="9985" width="51.7109375" style="43" customWidth="1"/>
    <col min="9986" max="9986" width="13.5703125" style="43" customWidth="1"/>
    <col min="9987" max="9987" width="16.140625" style="43" customWidth="1"/>
    <col min="9988" max="9988" width="15.5703125" style="43" customWidth="1"/>
    <col min="9989" max="10240" width="8.85546875" style="43"/>
    <col min="10241" max="10241" width="51.7109375" style="43" customWidth="1"/>
    <col min="10242" max="10242" width="13.5703125" style="43" customWidth="1"/>
    <col min="10243" max="10243" width="16.140625" style="43" customWidth="1"/>
    <col min="10244" max="10244" width="15.5703125" style="43" customWidth="1"/>
    <col min="10245" max="10496" width="8.85546875" style="43"/>
    <col min="10497" max="10497" width="51.7109375" style="43" customWidth="1"/>
    <col min="10498" max="10498" width="13.5703125" style="43" customWidth="1"/>
    <col min="10499" max="10499" width="16.140625" style="43" customWidth="1"/>
    <col min="10500" max="10500" width="15.5703125" style="43" customWidth="1"/>
    <col min="10501" max="10752" width="8.85546875" style="43"/>
    <col min="10753" max="10753" width="51.7109375" style="43" customWidth="1"/>
    <col min="10754" max="10754" width="13.5703125" style="43" customWidth="1"/>
    <col min="10755" max="10755" width="16.140625" style="43" customWidth="1"/>
    <col min="10756" max="10756" width="15.5703125" style="43" customWidth="1"/>
    <col min="10757" max="11008" width="8.85546875" style="43"/>
    <col min="11009" max="11009" width="51.7109375" style="43" customWidth="1"/>
    <col min="11010" max="11010" width="13.5703125" style="43" customWidth="1"/>
    <col min="11011" max="11011" width="16.140625" style="43" customWidth="1"/>
    <col min="11012" max="11012" width="15.5703125" style="43" customWidth="1"/>
    <col min="11013" max="11264" width="8.85546875" style="43"/>
    <col min="11265" max="11265" width="51.7109375" style="43" customWidth="1"/>
    <col min="11266" max="11266" width="13.5703125" style="43" customWidth="1"/>
    <col min="11267" max="11267" width="16.140625" style="43" customWidth="1"/>
    <col min="11268" max="11268" width="15.5703125" style="43" customWidth="1"/>
    <col min="11269" max="11520" width="8.85546875" style="43"/>
    <col min="11521" max="11521" width="51.7109375" style="43" customWidth="1"/>
    <col min="11522" max="11522" width="13.5703125" style="43" customWidth="1"/>
    <col min="11523" max="11523" width="16.140625" style="43" customWidth="1"/>
    <col min="11524" max="11524" width="15.5703125" style="43" customWidth="1"/>
    <col min="11525" max="11776" width="8.85546875" style="43"/>
    <col min="11777" max="11777" width="51.7109375" style="43" customWidth="1"/>
    <col min="11778" max="11778" width="13.5703125" style="43" customWidth="1"/>
    <col min="11779" max="11779" width="16.140625" style="43" customWidth="1"/>
    <col min="11780" max="11780" width="15.5703125" style="43" customWidth="1"/>
    <col min="11781" max="12032" width="8.85546875" style="43"/>
    <col min="12033" max="12033" width="51.7109375" style="43" customWidth="1"/>
    <col min="12034" max="12034" width="13.5703125" style="43" customWidth="1"/>
    <col min="12035" max="12035" width="16.140625" style="43" customWidth="1"/>
    <col min="12036" max="12036" width="15.5703125" style="43" customWidth="1"/>
    <col min="12037" max="12288" width="8.85546875" style="43"/>
    <col min="12289" max="12289" width="51.7109375" style="43" customWidth="1"/>
    <col min="12290" max="12290" width="13.5703125" style="43" customWidth="1"/>
    <col min="12291" max="12291" width="16.140625" style="43" customWidth="1"/>
    <col min="12292" max="12292" width="15.5703125" style="43" customWidth="1"/>
    <col min="12293" max="12544" width="8.85546875" style="43"/>
    <col min="12545" max="12545" width="51.7109375" style="43" customWidth="1"/>
    <col min="12546" max="12546" width="13.5703125" style="43" customWidth="1"/>
    <col min="12547" max="12547" width="16.140625" style="43" customWidth="1"/>
    <col min="12548" max="12548" width="15.5703125" style="43" customWidth="1"/>
    <col min="12549" max="12800" width="8.85546875" style="43"/>
    <col min="12801" max="12801" width="51.7109375" style="43" customWidth="1"/>
    <col min="12802" max="12802" width="13.5703125" style="43" customWidth="1"/>
    <col min="12803" max="12803" width="16.140625" style="43" customWidth="1"/>
    <col min="12804" max="12804" width="15.5703125" style="43" customWidth="1"/>
    <col min="12805" max="13056" width="8.85546875" style="43"/>
    <col min="13057" max="13057" width="51.7109375" style="43" customWidth="1"/>
    <col min="13058" max="13058" width="13.5703125" style="43" customWidth="1"/>
    <col min="13059" max="13059" width="16.140625" style="43" customWidth="1"/>
    <col min="13060" max="13060" width="15.5703125" style="43" customWidth="1"/>
    <col min="13061" max="13312" width="8.85546875" style="43"/>
    <col min="13313" max="13313" width="51.7109375" style="43" customWidth="1"/>
    <col min="13314" max="13314" width="13.5703125" style="43" customWidth="1"/>
    <col min="13315" max="13315" width="16.140625" style="43" customWidth="1"/>
    <col min="13316" max="13316" width="15.5703125" style="43" customWidth="1"/>
    <col min="13317" max="13568" width="8.85546875" style="43"/>
    <col min="13569" max="13569" width="51.7109375" style="43" customWidth="1"/>
    <col min="13570" max="13570" width="13.5703125" style="43" customWidth="1"/>
    <col min="13571" max="13571" width="16.140625" style="43" customWidth="1"/>
    <col min="13572" max="13572" width="15.5703125" style="43" customWidth="1"/>
    <col min="13573" max="13824" width="8.85546875" style="43"/>
    <col min="13825" max="13825" width="51.7109375" style="43" customWidth="1"/>
    <col min="13826" max="13826" width="13.5703125" style="43" customWidth="1"/>
    <col min="13827" max="13827" width="16.140625" style="43" customWidth="1"/>
    <col min="13828" max="13828" width="15.5703125" style="43" customWidth="1"/>
    <col min="13829" max="14080" width="8.85546875" style="43"/>
    <col min="14081" max="14081" width="51.7109375" style="43" customWidth="1"/>
    <col min="14082" max="14082" width="13.5703125" style="43" customWidth="1"/>
    <col min="14083" max="14083" width="16.140625" style="43" customWidth="1"/>
    <col min="14084" max="14084" width="15.5703125" style="43" customWidth="1"/>
    <col min="14085" max="14336" width="8.85546875" style="43"/>
    <col min="14337" max="14337" width="51.7109375" style="43" customWidth="1"/>
    <col min="14338" max="14338" width="13.5703125" style="43" customWidth="1"/>
    <col min="14339" max="14339" width="16.140625" style="43" customWidth="1"/>
    <col min="14340" max="14340" width="15.5703125" style="43" customWidth="1"/>
    <col min="14341" max="14592" width="8.85546875" style="43"/>
    <col min="14593" max="14593" width="51.7109375" style="43" customWidth="1"/>
    <col min="14594" max="14594" width="13.5703125" style="43" customWidth="1"/>
    <col min="14595" max="14595" width="16.140625" style="43" customWidth="1"/>
    <col min="14596" max="14596" width="15.5703125" style="43" customWidth="1"/>
    <col min="14597" max="14848" width="8.85546875" style="43"/>
    <col min="14849" max="14849" width="51.7109375" style="43" customWidth="1"/>
    <col min="14850" max="14850" width="13.5703125" style="43" customWidth="1"/>
    <col min="14851" max="14851" width="16.140625" style="43" customWidth="1"/>
    <col min="14852" max="14852" width="15.5703125" style="43" customWidth="1"/>
    <col min="14853" max="15104" width="8.85546875" style="43"/>
    <col min="15105" max="15105" width="51.7109375" style="43" customWidth="1"/>
    <col min="15106" max="15106" width="13.5703125" style="43" customWidth="1"/>
    <col min="15107" max="15107" width="16.140625" style="43" customWidth="1"/>
    <col min="15108" max="15108" width="15.5703125" style="43" customWidth="1"/>
    <col min="15109" max="15360" width="8.85546875" style="43"/>
    <col min="15361" max="15361" width="51.7109375" style="43" customWidth="1"/>
    <col min="15362" max="15362" width="13.5703125" style="43" customWidth="1"/>
    <col min="15363" max="15363" width="16.140625" style="43" customWidth="1"/>
    <col min="15364" max="15364" width="15.5703125" style="43" customWidth="1"/>
    <col min="15365" max="15616" width="8.85546875" style="43"/>
    <col min="15617" max="15617" width="51.7109375" style="43" customWidth="1"/>
    <col min="15618" max="15618" width="13.5703125" style="43" customWidth="1"/>
    <col min="15619" max="15619" width="16.140625" style="43" customWidth="1"/>
    <col min="15620" max="15620" width="15.5703125" style="43" customWidth="1"/>
    <col min="15621" max="15872" width="8.85546875" style="43"/>
    <col min="15873" max="15873" width="51.7109375" style="43" customWidth="1"/>
    <col min="15874" max="15874" width="13.5703125" style="43" customWidth="1"/>
    <col min="15875" max="15875" width="16.140625" style="43" customWidth="1"/>
    <col min="15876" max="15876" width="15.5703125" style="43" customWidth="1"/>
    <col min="15877" max="16128" width="8.85546875" style="43"/>
    <col min="16129" max="16129" width="51.7109375" style="43" customWidth="1"/>
    <col min="16130" max="16130" width="13.5703125" style="43" customWidth="1"/>
    <col min="16131" max="16131" width="16.140625" style="43" customWidth="1"/>
    <col min="16132" max="16132" width="15.5703125" style="43" customWidth="1"/>
    <col min="16133" max="16384" width="8.85546875" style="43"/>
  </cols>
  <sheetData>
    <row r="1" spans="1:4" s="26" customFormat="1" ht="20.25" x14ac:dyDescent="0.3">
      <c r="A1" s="417" t="s">
        <v>80</v>
      </c>
      <c r="B1" s="417"/>
      <c r="C1" s="417"/>
      <c r="D1" s="417"/>
    </row>
    <row r="2" spans="1:4" s="26" customFormat="1" ht="20.25" x14ac:dyDescent="0.3">
      <c r="A2" s="417" t="s">
        <v>468</v>
      </c>
      <c r="B2" s="417"/>
      <c r="C2" s="417"/>
      <c r="D2" s="417"/>
    </row>
    <row r="3" spans="1:4" s="26" customFormat="1" ht="18.75" x14ac:dyDescent="0.3">
      <c r="A3" s="399" t="s">
        <v>47</v>
      </c>
      <c r="B3" s="399"/>
      <c r="C3" s="399"/>
      <c r="D3" s="399"/>
    </row>
    <row r="4" spans="1:4" s="29" customFormat="1" ht="12" customHeight="1" x14ac:dyDescent="0.2">
      <c r="A4" s="27"/>
      <c r="B4" s="27"/>
      <c r="C4" s="27"/>
      <c r="D4" s="27"/>
    </row>
    <row r="5" spans="1:4" s="29" customFormat="1" ht="20.25" customHeight="1" x14ac:dyDescent="0.2">
      <c r="A5" s="400"/>
      <c r="B5" s="418" t="s">
        <v>81</v>
      </c>
      <c r="C5" s="419" t="s">
        <v>82</v>
      </c>
      <c r="D5" s="420" t="s">
        <v>83</v>
      </c>
    </row>
    <row r="6" spans="1:4" s="29" customFormat="1" ht="43.5" customHeight="1" x14ac:dyDescent="0.2">
      <c r="A6" s="400"/>
      <c r="B6" s="418"/>
      <c r="C6" s="419"/>
      <c r="D6" s="420"/>
    </row>
    <row r="7" spans="1:4" s="81" customFormat="1" ht="34.5" customHeight="1" x14ac:dyDescent="0.25">
      <c r="A7" s="49" t="s">
        <v>14</v>
      </c>
      <c r="B7" s="68">
        <f>SUM(B8:B31)</f>
        <v>2796</v>
      </c>
      <c r="C7" s="68">
        <f>SUM(C8:C31)</f>
        <v>1148</v>
      </c>
      <c r="D7" s="80">
        <f>ROUND(C7/B7,0)</f>
        <v>0</v>
      </c>
    </row>
    <row r="8" spans="1:4" ht="19.350000000000001" customHeight="1" x14ac:dyDescent="0.2">
      <c r="A8" s="38" t="s">
        <v>48</v>
      </c>
      <c r="B8" s="39">
        <v>592</v>
      </c>
      <c r="C8" s="39">
        <v>196</v>
      </c>
      <c r="D8" s="80">
        <f t="shared" ref="D8:D30" si="0">ROUND(C8/B8,0)</f>
        <v>0</v>
      </c>
    </row>
    <row r="9" spans="1:4" ht="19.350000000000001" customHeight="1" x14ac:dyDescent="0.2">
      <c r="A9" s="38" t="s">
        <v>49</v>
      </c>
      <c r="B9" s="39">
        <v>22</v>
      </c>
      <c r="C9" s="39">
        <v>14</v>
      </c>
      <c r="D9" s="80">
        <f t="shared" si="0"/>
        <v>1</v>
      </c>
    </row>
    <row r="10" spans="1:4" s="46" customFormat="1" ht="19.350000000000001" customHeight="1" x14ac:dyDescent="0.25">
      <c r="A10" s="38" t="s">
        <v>50</v>
      </c>
      <c r="B10" s="39">
        <v>0</v>
      </c>
      <c r="C10" s="39">
        <v>0</v>
      </c>
      <c r="D10" s="80"/>
    </row>
    <row r="11" spans="1:4" ht="19.350000000000001" customHeight="1" x14ac:dyDescent="0.2">
      <c r="A11" s="38" t="s">
        <v>51</v>
      </c>
      <c r="B11" s="39">
        <v>25</v>
      </c>
      <c r="C11" s="39">
        <v>2</v>
      </c>
      <c r="D11" s="80">
        <f t="shared" si="0"/>
        <v>0</v>
      </c>
    </row>
    <row r="12" spans="1:4" ht="19.350000000000001" customHeight="1" x14ac:dyDescent="0.2">
      <c r="A12" s="38" t="s">
        <v>52</v>
      </c>
      <c r="B12" s="39">
        <v>148</v>
      </c>
      <c r="C12" s="39">
        <v>25</v>
      </c>
      <c r="D12" s="80">
        <f t="shared" si="0"/>
        <v>0</v>
      </c>
    </row>
    <row r="13" spans="1:4" ht="31.5" x14ac:dyDescent="0.2">
      <c r="A13" s="38" t="s">
        <v>53</v>
      </c>
      <c r="B13" s="39">
        <v>36</v>
      </c>
      <c r="C13" s="39">
        <v>13</v>
      </c>
      <c r="D13" s="80">
        <f t="shared" si="0"/>
        <v>0</v>
      </c>
    </row>
    <row r="14" spans="1:4" ht="46.35" customHeight="1" x14ac:dyDescent="0.2">
      <c r="A14" s="38" t="s">
        <v>54</v>
      </c>
      <c r="B14" s="39">
        <v>118</v>
      </c>
      <c r="C14" s="39">
        <v>37</v>
      </c>
      <c r="D14" s="80">
        <f t="shared" si="0"/>
        <v>0</v>
      </c>
    </row>
    <row r="15" spans="1:4" ht="18.75" x14ac:dyDescent="0.2">
      <c r="A15" s="38" t="s">
        <v>55</v>
      </c>
      <c r="B15" s="39">
        <v>138</v>
      </c>
      <c r="C15" s="39">
        <v>30</v>
      </c>
      <c r="D15" s="80">
        <f t="shared" si="0"/>
        <v>0</v>
      </c>
    </row>
    <row r="16" spans="1:4" ht="31.5" x14ac:dyDescent="0.2">
      <c r="A16" s="38" t="s">
        <v>56</v>
      </c>
      <c r="B16" s="39">
        <v>74</v>
      </c>
      <c r="C16" s="39">
        <v>9</v>
      </c>
      <c r="D16" s="80">
        <f t="shared" si="0"/>
        <v>0</v>
      </c>
    </row>
    <row r="17" spans="1:4" ht="31.5" x14ac:dyDescent="0.2">
      <c r="A17" s="38" t="s">
        <v>57</v>
      </c>
      <c r="B17" s="39">
        <v>1</v>
      </c>
      <c r="C17" s="39">
        <v>0</v>
      </c>
      <c r="D17" s="80">
        <v>3</v>
      </c>
    </row>
    <row r="18" spans="1:4" ht="19.350000000000001" customHeight="1" x14ac:dyDescent="0.2">
      <c r="A18" s="38" t="s">
        <v>58</v>
      </c>
      <c r="B18" s="39">
        <v>60</v>
      </c>
      <c r="C18" s="39">
        <v>16</v>
      </c>
      <c r="D18" s="80">
        <f t="shared" si="0"/>
        <v>0</v>
      </c>
    </row>
    <row r="19" spans="1:4" ht="31.5" x14ac:dyDescent="0.2">
      <c r="A19" s="38" t="s">
        <v>59</v>
      </c>
      <c r="B19" s="39">
        <v>48</v>
      </c>
      <c r="C19" s="39">
        <v>16</v>
      </c>
      <c r="D19" s="80">
        <f t="shared" si="0"/>
        <v>0</v>
      </c>
    </row>
    <row r="20" spans="1:4" ht="19.350000000000001" customHeight="1" x14ac:dyDescent="0.2">
      <c r="A20" s="38" t="s">
        <v>60</v>
      </c>
      <c r="B20" s="39">
        <v>650</v>
      </c>
      <c r="C20" s="39">
        <v>419</v>
      </c>
      <c r="D20" s="80">
        <f t="shared" si="0"/>
        <v>1</v>
      </c>
    </row>
    <row r="21" spans="1:4" ht="19.350000000000001" customHeight="1" x14ac:dyDescent="0.2">
      <c r="A21" s="38" t="s">
        <v>61</v>
      </c>
      <c r="B21" s="39">
        <v>213</v>
      </c>
      <c r="C21" s="39">
        <v>103</v>
      </c>
      <c r="D21" s="80">
        <f t="shared" si="0"/>
        <v>0</v>
      </c>
    </row>
    <row r="22" spans="1:4" ht="19.350000000000001" customHeight="1" x14ac:dyDescent="0.2">
      <c r="A22" s="38" t="s">
        <v>62</v>
      </c>
      <c r="B22" s="39">
        <v>30</v>
      </c>
      <c r="C22" s="39">
        <v>15</v>
      </c>
      <c r="D22" s="80">
        <f t="shared" si="0"/>
        <v>1</v>
      </c>
    </row>
    <row r="23" spans="1:4" ht="31.5" x14ac:dyDescent="0.2">
      <c r="A23" s="38" t="s">
        <v>63</v>
      </c>
      <c r="B23" s="39">
        <v>165</v>
      </c>
      <c r="C23" s="39">
        <v>79</v>
      </c>
      <c r="D23" s="80">
        <f t="shared" si="0"/>
        <v>0</v>
      </c>
    </row>
    <row r="24" spans="1:4" ht="31.5" x14ac:dyDescent="0.2">
      <c r="A24" s="38" t="s">
        <v>64</v>
      </c>
      <c r="B24" s="39">
        <v>12</v>
      </c>
      <c r="C24" s="39">
        <v>3</v>
      </c>
      <c r="D24" s="80">
        <f t="shared" si="0"/>
        <v>0</v>
      </c>
    </row>
    <row r="25" spans="1:4" ht="19.350000000000001" customHeight="1" x14ac:dyDescent="0.2">
      <c r="A25" s="38" t="s">
        <v>65</v>
      </c>
      <c r="B25" s="39">
        <v>48</v>
      </c>
      <c r="C25" s="39">
        <v>21</v>
      </c>
      <c r="D25" s="80">
        <f t="shared" si="0"/>
        <v>0</v>
      </c>
    </row>
    <row r="26" spans="1:4" ht="19.350000000000001" customHeight="1" x14ac:dyDescent="0.2">
      <c r="A26" s="38" t="s">
        <v>66</v>
      </c>
      <c r="B26" s="39">
        <v>153</v>
      </c>
      <c r="C26" s="39">
        <v>52</v>
      </c>
      <c r="D26" s="80">
        <f t="shared" si="0"/>
        <v>0</v>
      </c>
    </row>
    <row r="27" spans="1:4" ht="31.5" x14ac:dyDescent="0.2">
      <c r="A27" s="38" t="s">
        <v>67</v>
      </c>
      <c r="B27" s="39">
        <v>66</v>
      </c>
      <c r="C27" s="39">
        <v>31</v>
      </c>
      <c r="D27" s="80">
        <f t="shared" si="0"/>
        <v>0</v>
      </c>
    </row>
    <row r="28" spans="1:4" ht="23.45" customHeight="1" x14ac:dyDescent="0.2">
      <c r="A28" s="38" t="s">
        <v>68</v>
      </c>
      <c r="B28" s="39">
        <v>16</v>
      </c>
      <c r="C28" s="39">
        <v>7</v>
      </c>
      <c r="D28" s="80">
        <f t="shared" si="0"/>
        <v>0</v>
      </c>
    </row>
    <row r="29" spans="1:4" ht="23.45" customHeight="1" x14ac:dyDescent="0.2">
      <c r="A29" s="38" t="s">
        <v>69</v>
      </c>
      <c r="B29" s="39">
        <v>115</v>
      </c>
      <c r="C29" s="39">
        <v>46</v>
      </c>
      <c r="D29" s="80">
        <f t="shared" si="0"/>
        <v>0</v>
      </c>
    </row>
    <row r="30" spans="1:4" ht="23.45" customHeight="1" x14ac:dyDescent="0.2">
      <c r="A30" s="38" t="s">
        <v>70</v>
      </c>
      <c r="B30" s="39">
        <v>43</v>
      </c>
      <c r="C30" s="39">
        <v>7</v>
      </c>
      <c r="D30" s="80">
        <f t="shared" si="0"/>
        <v>0</v>
      </c>
    </row>
    <row r="31" spans="1:4" ht="23.45" customHeight="1" x14ac:dyDescent="0.2">
      <c r="A31" s="38" t="s">
        <v>71</v>
      </c>
      <c r="B31" s="39">
        <v>23</v>
      </c>
      <c r="C31" s="39">
        <v>7</v>
      </c>
      <c r="D31" s="80">
        <f>ROUND(C31/B31,0)</f>
        <v>0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0" zoomScaleNormal="75" zoomScaleSheetLayoutView="80" workbookViewId="0">
      <selection activeCell="C10" sqref="C10"/>
    </sheetView>
  </sheetViews>
  <sheetFormatPr defaultColWidth="8.85546875" defaultRowHeight="12.75" x14ac:dyDescent="0.2"/>
  <cols>
    <col min="1" max="1" width="56.85546875" style="43" customWidth="1"/>
    <col min="2" max="2" width="24" style="43" customWidth="1"/>
    <col min="3" max="3" width="23.42578125" style="43" customWidth="1"/>
    <col min="4" max="4" width="21.5703125" style="43" customWidth="1"/>
    <col min="5" max="256" width="8.85546875" style="43"/>
    <col min="257" max="257" width="55.28515625" style="43" customWidth="1"/>
    <col min="258" max="258" width="24" style="43" customWidth="1"/>
    <col min="259" max="259" width="23.42578125" style="43" customWidth="1"/>
    <col min="260" max="260" width="21.5703125" style="43" customWidth="1"/>
    <col min="261" max="512" width="8.85546875" style="43"/>
    <col min="513" max="513" width="55.28515625" style="43" customWidth="1"/>
    <col min="514" max="514" width="24" style="43" customWidth="1"/>
    <col min="515" max="515" width="23.42578125" style="43" customWidth="1"/>
    <col min="516" max="516" width="21.5703125" style="43" customWidth="1"/>
    <col min="517" max="768" width="8.85546875" style="43"/>
    <col min="769" max="769" width="55.28515625" style="43" customWidth="1"/>
    <col min="770" max="770" width="24" style="43" customWidth="1"/>
    <col min="771" max="771" width="23.42578125" style="43" customWidth="1"/>
    <col min="772" max="772" width="21.5703125" style="43" customWidth="1"/>
    <col min="773" max="1024" width="8.85546875" style="43"/>
    <col min="1025" max="1025" width="55.28515625" style="43" customWidth="1"/>
    <col min="1026" max="1026" width="24" style="43" customWidth="1"/>
    <col min="1027" max="1027" width="23.42578125" style="43" customWidth="1"/>
    <col min="1028" max="1028" width="21.5703125" style="43" customWidth="1"/>
    <col min="1029" max="1280" width="8.85546875" style="43"/>
    <col min="1281" max="1281" width="55.28515625" style="43" customWidth="1"/>
    <col min="1282" max="1282" width="24" style="43" customWidth="1"/>
    <col min="1283" max="1283" width="23.42578125" style="43" customWidth="1"/>
    <col min="1284" max="1284" width="21.5703125" style="43" customWidth="1"/>
    <col min="1285" max="1536" width="8.85546875" style="43"/>
    <col min="1537" max="1537" width="55.28515625" style="43" customWidth="1"/>
    <col min="1538" max="1538" width="24" style="43" customWidth="1"/>
    <col min="1539" max="1539" width="23.42578125" style="43" customWidth="1"/>
    <col min="1540" max="1540" width="21.5703125" style="43" customWidth="1"/>
    <col min="1541" max="1792" width="8.85546875" style="43"/>
    <col min="1793" max="1793" width="55.28515625" style="43" customWidth="1"/>
    <col min="1794" max="1794" width="24" style="43" customWidth="1"/>
    <col min="1795" max="1795" width="23.42578125" style="43" customWidth="1"/>
    <col min="1796" max="1796" width="21.5703125" style="43" customWidth="1"/>
    <col min="1797" max="2048" width="8.85546875" style="43"/>
    <col min="2049" max="2049" width="55.28515625" style="43" customWidth="1"/>
    <col min="2050" max="2050" width="24" style="43" customWidth="1"/>
    <col min="2051" max="2051" width="23.42578125" style="43" customWidth="1"/>
    <col min="2052" max="2052" width="21.5703125" style="43" customWidth="1"/>
    <col min="2053" max="2304" width="8.85546875" style="43"/>
    <col min="2305" max="2305" width="55.28515625" style="43" customWidth="1"/>
    <col min="2306" max="2306" width="24" style="43" customWidth="1"/>
    <col min="2307" max="2307" width="23.42578125" style="43" customWidth="1"/>
    <col min="2308" max="2308" width="21.5703125" style="43" customWidth="1"/>
    <col min="2309" max="2560" width="8.85546875" style="43"/>
    <col min="2561" max="2561" width="55.28515625" style="43" customWidth="1"/>
    <col min="2562" max="2562" width="24" style="43" customWidth="1"/>
    <col min="2563" max="2563" width="23.42578125" style="43" customWidth="1"/>
    <col min="2564" max="2564" width="21.5703125" style="43" customWidth="1"/>
    <col min="2565" max="2816" width="8.85546875" style="43"/>
    <col min="2817" max="2817" width="55.28515625" style="43" customWidth="1"/>
    <col min="2818" max="2818" width="24" style="43" customWidth="1"/>
    <col min="2819" max="2819" width="23.42578125" style="43" customWidth="1"/>
    <col min="2820" max="2820" width="21.5703125" style="43" customWidth="1"/>
    <col min="2821" max="3072" width="8.85546875" style="43"/>
    <col min="3073" max="3073" width="55.28515625" style="43" customWidth="1"/>
    <col min="3074" max="3074" width="24" style="43" customWidth="1"/>
    <col min="3075" max="3075" width="23.42578125" style="43" customWidth="1"/>
    <col min="3076" max="3076" width="21.5703125" style="43" customWidth="1"/>
    <col min="3077" max="3328" width="8.85546875" style="43"/>
    <col min="3329" max="3329" width="55.28515625" style="43" customWidth="1"/>
    <col min="3330" max="3330" width="24" style="43" customWidth="1"/>
    <col min="3331" max="3331" width="23.42578125" style="43" customWidth="1"/>
    <col min="3332" max="3332" width="21.5703125" style="43" customWidth="1"/>
    <col min="3333" max="3584" width="8.85546875" style="43"/>
    <col min="3585" max="3585" width="55.28515625" style="43" customWidth="1"/>
    <col min="3586" max="3586" width="24" style="43" customWidth="1"/>
    <col min="3587" max="3587" width="23.42578125" style="43" customWidth="1"/>
    <col min="3588" max="3588" width="21.5703125" style="43" customWidth="1"/>
    <col min="3589" max="3840" width="8.85546875" style="43"/>
    <col min="3841" max="3841" width="55.28515625" style="43" customWidth="1"/>
    <col min="3842" max="3842" width="24" style="43" customWidth="1"/>
    <col min="3843" max="3843" width="23.42578125" style="43" customWidth="1"/>
    <col min="3844" max="3844" width="21.5703125" style="43" customWidth="1"/>
    <col min="3845" max="4096" width="8.85546875" style="43"/>
    <col min="4097" max="4097" width="55.28515625" style="43" customWidth="1"/>
    <col min="4098" max="4098" width="24" style="43" customWidth="1"/>
    <col min="4099" max="4099" width="23.42578125" style="43" customWidth="1"/>
    <col min="4100" max="4100" width="21.5703125" style="43" customWidth="1"/>
    <col min="4101" max="4352" width="8.85546875" style="43"/>
    <col min="4353" max="4353" width="55.28515625" style="43" customWidth="1"/>
    <col min="4354" max="4354" width="24" style="43" customWidth="1"/>
    <col min="4355" max="4355" width="23.42578125" style="43" customWidth="1"/>
    <col min="4356" max="4356" width="21.5703125" style="43" customWidth="1"/>
    <col min="4357" max="4608" width="8.85546875" style="43"/>
    <col min="4609" max="4609" width="55.28515625" style="43" customWidth="1"/>
    <col min="4610" max="4610" width="24" style="43" customWidth="1"/>
    <col min="4611" max="4611" width="23.42578125" style="43" customWidth="1"/>
    <col min="4612" max="4612" width="21.5703125" style="43" customWidth="1"/>
    <col min="4613" max="4864" width="8.85546875" style="43"/>
    <col min="4865" max="4865" width="55.28515625" style="43" customWidth="1"/>
    <col min="4866" max="4866" width="24" style="43" customWidth="1"/>
    <col min="4867" max="4867" width="23.42578125" style="43" customWidth="1"/>
    <col min="4868" max="4868" width="21.5703125" style="43" customWidth="1"/>
    <col min="4869" max="5120" width="8.85546875" style="43"/>
    <col min="5121" max="5121" width="55.28515625" style="43" customWidth="1"/>
    <col min="5122" max="5122" width="24" style="43" customWidth="1"/>
    <col min="5123" max="5123" width="23.42578125" style="43" customWidth="1"/>
    <col min="5124" max="5124" width="21.5703125" style="43" customWidth="1"/>
    <col min="5125" max="5376" width="8.85546875" style="43"/>
    <col min="5377" max="5377" width="55.28515625" style="43" customWidth="1"/>
    <col min="5378" max="5378" width="24" style="43" customWidth="1"/>
    <col min="5379" max="5379" width="23.42578125" style="43" customWidth="1"/>
    <col min="5380" max="5380" width="21.5703125" style="43" customWidth="1"/>
    <col min="5381" max="5632" width="8.85546875" style="43"/>
    <col min="5633" max="5633" width="55.28515625" style="43" customWidth="1"/>
    <col min="5634" max="5634" width="24" style="43" customWidth="1"/>
    <col min="5635" max="5635" width="23.42578125" style="43" customWidth="1"/>
    <col min="5636" max="5636" width="21.5703125" style="43" customWidth="1"/>
    <col min="5637" max="5888" width="8.85546875" style="43"/>
    <col min="5889" max="5889" width="55.28515625" style="43" customWidth="1"/>
    <col min="5890" max="5890" width="24" style="43" customWidth="1"/>
    <col min="5891" max="5891" width="23.42578125" style="43" customWidth="1"/>
    <col min="5892" max="5892" width="21.5703125" style="43" customWidth="1"/>
    <col min="5893" max="6144" width="8.85546875" style="43"/>
    <col min="6145" max="6145" width="55.28515625" style="43" customWidth="1"/>
    <col min="6146" max="6146" width="24" style="43" customWidth="1"/>
    <col min="6147" max="6147" width="23.42578125" style="43" customWidth="1"/>
    <col min="6148" max="6148" width="21.5703125" style="43" customWidth="1"/>
    <col min="6149" max="6400" width="8.85546875" style="43"/>
    <col min="6401" max="6401" width="55.28515625" style="43" customWidth="1"/>
    <col min="6402" max="6402" width="24" style="43" customWidth="1"/>
    <col min="6403" max="6403" width="23.42578125" style="43" customWidth="1"/>
    <col min="6404" max="6404" width="21.5703125" style="43" customWidth="1"/>
    <col min="6405" max="6656" width="8.85546875" style="43"/>
    <col min="6657" max="6657" width="55.28515625" style="43" customWidth="1"/>
    <col min="6658" max="6658" width="24" style="43" customWidth="1"/>
    <col min="6659" max="6659" width="23.42578125" style="43" customWidth="1"/>
    <col min="6660" max="6660" width="21.5703125" style="43" customWidth="1"/>
    <col min="6661" max="6912" width="8.85546875" style="43"/>
    <col min="6913" max="6913" width="55.28515625" style="43" customWidth="1"/>
    <col min="6914" max="6914" width="24" style="43" customWidth="1"/>
    <col min="6915" max="6915" width="23.42578125" style="43" customWidth="1"/>
    <col min="6916" max="6916" width="21.5703125" style="43" customWidth="1"/>
    <col min="6917" max="7168" width="8.85546875" style="43"/>
    <col min="7169" max="7169" width="55.28515625" style="43" customWidth="1"/>
    <col min="7170" max="7170" width="24" style="43" customWidth="1"/>
    <col min="7171" max="7171" width="23.42578125" style="43" customWidth="1"/>
    <col min="7172" max="7172" width="21.5703125" style="43" customWidth="1"/>
    <col min="7173" max="7424" width="8.85546875" style="43"/>
    <col min="7425" max="7425" width="55.28515625" style="43" customWidth="1"/>
    <col min="7426" max="7426" width="24" style="43" customWidth="1"/>
    <col min="7427" max="7427" width="23.42578125" style="43" customWidth="1"/>
    <col min="7428" max="7428" width="21.5703125" style="43" customWidth="1"/>
    <col min="7429" max="7680" width="8.85546875" style="43"/>
    <col min="7681" max="7681" width="55.28515625" style="43" customWidth="1"/>
    <col min="7682" max="7682" width="24" style="43" customWidth="1"/>
    <col min="7683" max="7683" width="23.42578125" style="43" customWidth="1"/>
    <col min="7684" max="7684" width="21.5703125" style="43" customWidth="1"/>
    <col min="7685" max="7936" width="8.85546875" style="43"/>
    <col min="7937" max="7937" width="55.28515625" style="43" customWidth="1"/>
    <col min="7938" max="7938" width="24" style="43" customWidth="1"/>
    <col min="7939" max="7939" width="23.42578125" style="43" customWidth="1"/>
    <col min="7940" max="7940" width="21.5703125" style="43" customWidth="1"/>
    <col min="7941" max="8192" width="8.85546875" style="43"/>
    <col min="8193" max="8193" width="55.28515625" style="43" customWidth="1"/>
    <col min="8194" max="8194" width="24" style="43" customWidth="1"/>
    <col min="8195" max="8195" width="23.42578125" style="43" customWidth="1"/>
    <col min="8196" max="8196" width="21.5703125" style="43" customWidth="1"/>
    <col min="8197" max="8448" width="8.85546875" style="43"/>
    <col min="8449" max="8449" width="55.28515625" style="43" customWidth="1"/>
    <col min="8450" max="8450" width="24" style="43" customWidth="1"/>
    <col min="8451" max="8451" width="23.42578125" style="43" customWidth="1"/>
    <col min="8452" max="8452" width="21.5703125" style="43" customWidth="1"/>
    <col min="8453" max="8704" width="8.85546875" style="43"/>
    <col min="8705" max="8705" width="55.28515625" style="43" customWidth="1"/>
    <col min="8706" max="8706" width="24" style="43" customWidth="1"/>
    <col min="8707" max="8707" width="23.42578125" style="43" customWidth="1"/>
    <col min="8708" max="8708" width="21.5703125" style="43" customWidth="1"/>
    <col min="8709" max="8960" width="8.85546875" style="43"/>
    <col min="8961" max="8961" width="55.28515625" style="43" customWidth="1"/>
    <col min="8962" max="8962" width="24" style="43" customWidth="1"/>
    <col min="8963" max="8963" width="23.42578125" style="43" customWidth="1"/>
    <col min="8964" max="8964" width="21.5703125" style="43" customWidth="1"/>
    <col min="8965" max="9216" width="8.85546875" style="43"/>
    <col min="9217" max="9217" width="55.28515625" style="43" customWidth="1"/>
    <col min="9218" max="9218" width="24" style="43" customWidth="1"/>
    <col min="9219" max="9219" width="23.42578125" style="43" customWidth="1"/>
    <col min="9220" max="9220" width="21.5703125" style="43" customWidth="1"/>
    <col min="9221" max="9472" width="8.85546875" style="43"/>
    <col min="9473" max="9473" width="55.28515625" style="43" customWidth="1"/>
    <col min="9474" max="9474" width="24" style="43" customWidth="1"/>
    <col min="9475" max="9475" width="23.42578125" style="43" customWidth="1"/>
    <col min="9476" max="9476" width="21.5703125" style="43" customWidth="1"/>
    <col min="9477" max="9728" width="8.85546875" style="43"/>
    <col min="9729" max="9729" width="55.28515625" style="43" customWidth="1"/>
    <col min="9730" max="9730" width="24" style="43" customWidth="1"/>
    <col min="9731" max="9731" width="23.42578125" style="43" customWidth="1"/>
    <col min="9732" max="9732" width="21.5703125" style="43" customWidth="1"/>
    <col min="9733" max="9984" width="8.85546875" style="43"/>
    <col min="9985" max="9985" width="55.28515625" style="43" customWidth="1"/>
    <col min="9986" max="9986" width="24" style="43" customWidth="1"/>
    <col min="9987" max="9987" width="23.42578125" style="43" customWidth="1"/>
    <col min="9988" max="9988" width="21.5703125" style="43" customWidth="1"/>
    <col min="9989" max="10240" width="8.85546875" style="43"/>
    <col min="10241" max="10241" width="55.28515625" style="43" customWidth="1"/>
    <col min="10242" max="10242" width="24" style="43" customWidth="1"/>
    <col min="10243" max="10243" width="23.42578125" style="43" customWidth="1"/>
    <col min="10244" max="10244" width="21.5703125" style="43" customWidth="1"/>
    <col min="10245" max="10496" width="8.85546875" style="43"/>
    <col min="10497" max="10497" width="55.28515625" style="43" customWidth="1"/>
    <col min="10498" max="10498" width="24" style="43" customWidth="1"/>
    <col min="10499" max="10499" width="23.42578125" style="43" customWidth="1"/>
    <col min="10500" max="10500" width="21.5703125" style="43" customWidth="1"/>
    <col min="10501" max="10752" width="8.85546875" style="43"/>
    <col min="10753" max="10753" width="55.28515625" style="43" customWidth="1"/>
    <col min="10754" max="10754" width="24" style="43" customWidth="1"/>
    <col min="10755" max="10755" width="23.42578125" style="43" customWidth="1"/>
    <col min="10756" max="10756" width="21.5703125" style="43" customWidth="1"/>
    <col min="10757" max="11008" width="8.85546875" style="43"/>
    <col min="11009" max="11009" width="55.28515625" style="43" customWidth="1"/>
    <col min="11010" max="11010" width="24" style="43" customWidth="1"/>
    <col min="11011" max="11011" width="23.42578125" style="43" customWidth="1"/>
    <col min="11012" max="11012" width="21.5703125" style="43" customWidth="1"/>
    <col min="11013" max="11264" width="8.85546875" style="43"/>
    <col min="11265" max="11265" width="55.28515625" style="43" customWidth="1"/>
    <col min="11266" max="11266" width="24" style="43" customWidth="1"/>
    <col min="11267" max="11267" width="23.42578125" style="43" customWidth="1"/>
    <col min="11268" max="11268" width="21.5703125" style="43" customWidth="1"/>
    <col min="11269" max="11520" width="8.85546875" style="43"/>
    <col min="11521" max="11521" width="55.28515625" style="43" customWidth="1"/>
    <col min="11522" max="11522" width="24" style="43" customWidth="1"/>
    <col min="11523" max="11523" width="23.42578125" style="43" customWidth="1"/>
    <col min="11524" max="11524" width="21.5703125" style="43" customWidth="1"/>
    <col min="11525" max="11776" width="8.85546875" style="43"/>
    <col min="11777" max="11777" width="55.28515625" style="43" customWidth="1"/>
    <col min="11778" max="11778" width="24" style="43" customWidth="1"/>
    <col min="11779" max="11779" width="23.42578125" style="43" customWidth="1"/>
    <col min="11780" max="11780" width="21.5703125" style="43" customWidth="1"/>
    <col min="11781" max="12032" width="8.85546875" style="43"/>
    <col min="12033" max="12033" width="55.28515625" style="43" customWidth="1"/>
    <col min="12034" max="12034" width="24" style="43" customWidth="1"/>
    <col min="12035" max="12035" width="23.42578125" style="43" customWidth="1"/>
    <col min="12036" max="12036" width="21.5703125" style="43" customWidth="1"/>
    <col min="12037" max="12288" width="8.85546875" style="43"/>
    <col min="12289" max="12289" width="55.28515625" style="43" customWidth="1"/>
    <col min="12290" max="12290" width="24" style="43" customWidth="1"/>
    <col min="12291" max="12291" width="23.42578125" style="43" customWidth="1"/>
    <col min="12292" max="12292" width="21.5703125" style="43" customWidth="1"/>
    <col min="12293" max="12544" width="8.85546875" style="43"/>
    <col min="12545" max="12545" width="55.28515625" style="43" customWidth="1"/>
    <col min="12546" max="12546" width="24" style="43" customWidth="1"/>
    <col min="12547" max="12547" width="23.42578125" style="43" customWidth="1"/>
    <col min="12548" max="12548" width="21.5703125" style="43" customWidth="1"/>
    <col min="12549" max="12800" width="8.85546875" style="43"/>
    <col min="12801" max="12801" width="55.28515625" style="43" customWidth="1"/>
    <col min="12802" max="12802" width="24" style="43" customWidth="1"/>
    <col min="12803" max="12803" width="23.42578125" style="43" customWidth="1"/>
    <col min="12804" max="12804" width="21.5703125" style="43" customWidth="1"/>
    <col min="12805" max="13056" width="8.85546875" style="43"/>
    <col min="13057" max="13057" width="55.28515625" style="43" customWidth="1"/>
    <col min="13058" max="13058" width="24" style="43" customWidth="1"/>
    <col min="13059" max="13059" width="23.42578125" style="43" customWidth="1"/>
    <col min="13060" max="13060" width="21.5703125" style="43" customWidth="1"/>
    <col min="13061" max="13312" width="8.85546875" style="43"/>
    <col min="13313" max="13313" width="55.28515625" style="43" customWidth="1"/>
    <col min="13314" max="13314" width="24" style="43" customWidth="1"/>
    <col min="13315" max="13315" width="23.42578125" style="43" customWidth="1"/>
    <col min="13316" max="13316" width="21.5703125" style="43" customWidth="1"/>
    <col min="13317" max="13568" width="8.85546875" style="43"/>
    <col min="13569" max="13569" width="55.28515625" style="43" customWidth="1"/>
    <col min="13570" max="13570" width="24" style="43" customWidth="1"/>
    <col min="13571" max="13571" width="23.42578125" style="43" customWidth="1"/>
    <col min="13572" max="13572" width="21.5703125" style="43" customWidth="1"/>
    <col min="13573" max="13824" width="8.85546875" style="43"/>
    <col min="13825" max="13825" width="55.28515625" style="43" customWidth="1"/>
    <col min="13826" max="13826" width="24" style="43" customWidth="1"/>
    <col min="13827" max="13827" width="23.42578125" style="43" customWidth="1"/>
    <col min="13828" max="13828" width="21.5703125" style="43" customWidth="1"/>
    <col min="13829" max="14080" width="8.85546875" style="43"/>
    <col min="14081" max="14081" width="55.28515625" style="43" customWidth="1"/>
    <col min="14082" max="14082" width="24" style="43" customWidth="1"/>
    <col min="14083" max="14083" width="23.42578125" style="43" customWidth="1"/>
    <col min="14084" max="14084" width="21.5703125" style="43" customWidth="1"/>
    <col min="14085" max="14336" width="8.85546875" style="43"/>
    <col min="14337" max="14337" width="55.28515625" style="43" customWidth="1"/>
    <col min="14338" max="14338" width="24" style="43" customWidth="1"/>
    <col min="14339" max="14339" width="23.42578125" style="43" customWidth="1"/>
    <col min="14340" max="14340" width="21.5703125" style="43" customWidth="1"/>
    <col min="14341" max="14592" width="8.85546875" style="43"/>
    <col min="14593" max="14593" width="55.28515625" style="43" customWidth="1"/>
    <col min="14594" max="14594" width="24" style="43" customWidth="1"/>
    <col min="14595" max="14595" width="23.42578125" style="43" customWidth="1"/>
    <col min="14596" max="14596" width="21.5703125" style="43" customWidth="1"/>
    <col min="14597" max="14848" width="8.85546875" style="43"/>
    <col min="14849" max="14849" width="55.28515625" style="43" customWidth="1"/>
    <col min="14850" max="14850" width="24" style="43" customWidth="1"/>
    <col min="14851" max="14851" width="23.42578125" style="43" customWidth="1"/>
    <col min="14852" max="14852" width="21.5703125" style="43" customWidth="1"/>
    <col min="14853" max="15104" width="8.85546875" style="43"/>
    <col min="15105" max="15105" width="55.28515625" style="43" customWidth="1"/>
    <col min="15106" max="15106" width="24" style="43" customWidth="1"/>
    <col min="15107" max="15107" width="23.42578125" style="43" customWidth="1"/>
    <col min="15108" max="15108" width="21.5703125" style="43" customWidth="1"/>
    <col min="15109" max="15360" width="8.85546875" style="43"/>
    <col min="15361" max="15361" width="55.28515625" style="43" customWidth="1"/>
    <col min="15362" max="15362" width="24" style="43" customWidth="1"/>
    <col min="15363" max="15363" width="23.42578125" style="43" customWidth="1"/>
    <col min="15364" max="15364" width="21.5703125" style="43" customWidth="1"/>
    <col min="15365" max="15616" width="8.85546875" style="43"/>
    <col min="15617" max="15617" width="55.28515625" style="43" customWidth="1"/>
    <col min="15618" max="15618" width="24" style="43" customWidth="1"/>
    <col min="15619" max="15619" width="23.42578125" style="43" customWidth="1"/>
    <col min="15620" max="15620" width="21.5703125" style="43" customWidth="1"/>
    <col min="15621" max="15872" width="8.85546875" style="43"/>
    <col min="15873" max="15873" width="55.28515625" style="43" customWidth="1"/>
    <col min="15874" max="15874" width="24" style="43" customWidth="1"/>
    <col min="15875" max="15875" width="23.42578125" style="43" customWidth="1"/>
    <col min="15876" max="15876" width="21.5703125" style="43" customWidth="1"/>
    <col min="15877" max="16128" width="8.85546875" style="43"/>
    <col min="16129" max="16129" width="55.28515625" style="43" customWidth="1"/>
    <col min="16130" max="16130" width="24" style="43" customWidth="1"/>
    <col min="16131" max="16131" width="23.42578125" style="43" customWidth="1"/>
    <col min="16132" max="16132" width="21.5703125" style="43" customWidth="1"/>
    <col min="16133" max="16384" width="8.85546875" style="43"/>
  </cols>
  <sheetData>
    <row r="1" spans="1:7" ht="20.25" x14ac:dyDescent="0.3">
      <c r="A1" s="417" t="s">
        <v>80</v>
      </c>
      <c r="B1" s="417"/>
      <c r="C1" s="417"/>
      <c r="D1" s="417"/>
    </row>
    <row r="2" spans="1:7" s="26" customFormat="1" ht="20.25" x14ac:dyDescent="0.3">
      <c r="A2" s="417" t="s">
        <v>468</v>
      </c>
      <c r="B2" s="417"/>
      <c r="C2" s="417"/>
      <c r="D2" s="417"/>
    </row>
    <row r="3" spans="1:7" s="26" customFormat="1" ht="19.5" customHeight="1" x14ac:dyDescent="0.3">
      <c r="A3" s="399" t="s">
        <v>31</v>
      </c>
      <c r="B3" s="399"/>
      <c r="C3" s="399"/>
      <c r="D3" s="399"/>
      <c r="E3" s="89"/>
      <c r="F3" s="89"/>
      <c r="G3" s="89"/>
    </row>
    <row r="4" spans="1:7" s="26" customFormat="1" ht="12.75" customHeight="1" x14ac:dyDescent="0.35">
      <c r="A4" s="324"/>
      <c r="B4" s="324"/>
      <c r="C4" s="324"/>
      <c r="D4" s="324"/>
    </row>
    <row r="5" spans="1:7" s="29" customFormat="1" ht="25.5" customHeight="1" x14ac:dyDescent="0.2">
      <c r="A5" s="400"/>
      <c r="B5" s="419" t="s">
        <v>81</v>
      </c>
      <c r="C5" s="419" t="s">
        <v>85</v>
      </c>
      <c r="D5" s="419" t="s">
        <v>86</v>
      </c>
    </row>
    <row r="6" spans="1:7" s="29" customFormat="1" ht="48.6" customHeight="1" x14ac:dyDescent="0.2">
      <c r="A6" s="400"/>
      <c r="B6" s="419"/>
      <c r="C6" s="419"/>
      <c r="D6" s="419"/>
    </row>
    <row r="7" spans="1:7" s="54" customFormat="1" ht="42" customHeight="1" x14ac:dyDescent="0.25">
      <c r="A7" s="52" t="s">
        <v>46</v>
      </c>
      <c r="B7" s="53">
        <f>SUM(B9:B17)</f>
        <v>4497</v>
      </c>
      <c r="C7" s="53">
        <f>SUM(C9:C17)</f>
        <v>17280</v>
      </c>
      <c r="D7" s="53">
        <f>ROUND(C7/B7,0)</f>
        <v>4</v>
      </c>
    </row>
    <row r="8" spans="1:7" s="54" customFormat="1" ht="18.75" x14ac:dyDescent="0.25">
      <c r="A8" s="57" t="s">
        <v>32</v>
      </c>
      <c r="B8" s="58"/>
      <c r="C8" s="58"/>
      <c r="D8" s="53"/>
    </row>
    <row r="9" spans="1:7" ht="42" customHeight="1" x14ac:dyDescent="0.2">
      <c r="A9" s="60" t="s">
        <v>33</v>
      </c>
      <c r="B9" s="61">
        <v>239</v>
      </c>
      <c r="C9" s="61">
        <v>3453</v>
      </c>
      <c r="D9" s="266">
        <f>ROUND(C9/B9,0)</f>
        <v>14</v>
      </c>
    </row>
    <row r="10" spans="1:7" ht="25.9" customHeight="1" x14ac:dyDescent="0.2">
      <c r="A10" s="60" t="s">
        <v>34</v>
      </c>
      <c r="B10" s="61">
        <v>606</v>
      </c>
      <c r="C10" s="61">
        <v>2129</v>
      </c>
      <c r="D10" s="266">
        <f t="shared" ref="D10:D17" si="0">ROUND(C10/B10,0)</f>
        <v>4</v>
      </c>
    </row>
    <row r="11" spans="1:7" s="46" customFormat="1" ht="25.9" customHeight="1" x14ac:dyDescent="0.25">
      <c r="A11" s="60" t="s">
        <v>35</v>
      </c>
      <c r="B11" s="61">
        <v>492</v>
      </c>
      <c r="C11" s="61">
        <v>1997</v>
      </c>
      <c r="D11" s="266">
        <f t="shared" si="0"/>
        <v>4</v>
      </c>
    </row>
    <row r="12" spans="1:7" ht="25.9" customHeight="1" x14ac:dyDescent="0.2">
      <c r="A12" s="60" t="s">
        <v>36</v>
      </c>
      <c r="B12" s="61">
        <v>129</v>
      </c>
      <c r="C12" s="61">
        <v>1222</v>
      </c>
      <c r="D12" s="266">
        <f t="shared" si="0"/>
        <v>9</v>
      </c>
    </row>
    <row r="13" spans="1:7" ht="25.9" customHeight="1" x14ac:dyDescent="0.2">
      <c r="A13" s="60" t="s">
        <v>37</v>
      </c>
      <c r="B13" s="61">
        <v>340</v>
      </c>
      <c r="C13" s="61">
        <v>2413</v>
      </c>
      <c r="D13" s="266">
        <f t="shared" si="0"/>
        <v>7</v>
      </c>
    </row>
    <row r="14" spans="1:7" ht="42" customHeight="1" x14ac:dyDescent="0.2">
      <c r="A14" s="60" t="s">
        <v>38</v>
      </c>
      <c r="B14" s="61">
        <v>99</v>
      </c>
      <c r="C14" s="61">
        <v>470</v>
      </c>
      <c r="D14" s="266">
        <f t="shared" si="0"/>
        <v>5</v>
      </c>
    </row>
    <row r="15" spans="1:7" ht="34.15" customHeight="1" x14ac:dyDescent="0.2">
      <c r="A15" s="60" t="s">
        <v>39</v>
      </c>
      <c r="B15" s="61">
        <v>871</v>
      </c>
      <c r="C15" s="61">
        <v>1325</v>
      </c>
      <c r="D15" s="266">
        <f t="shared" si="0"/>
        <v>2</v>
      </c>
      <c r="E15" s="45"/>
    </row>
    <row r="16" spans="1:7" ht="61.9" customHeight="1" x14ac:dyDescent="0.2">
      <c r="A16" s="60" t="s">
        <v>40</v>
      </c>
      <c r="B16" s="61">
        <v>1204</v>
      </c>
      <c r="C16" s="61">
        <v>2522</v>
      </c>
      <c r="D16" s="266">
        <f t="shared" si="0"/>
        <v>2</v>
      </c>
      <c r="E16" s="45"/>
    </row>
    <row r="17" spans="1:5" ht="30.6" customHeight="1" x14ac:dyDescent="0.2">
      <c r="A17" s="60" t="s">
        <v>72</v>
      </c>
      <c r="B17" s="61">
        <v>517</v>
      </c>
      <c r="C17" s="61">
        <v>1749</v>
      </c>
      <c r="D17" s="266">
        <f t="shared" si="0"/>
        <v>3</v>
      </c>
      <c r="E17" s="45"/>
    </row>
    <row r="18" spans="1:5" x14ac:dyDescent="0.2">
      <c r="A18" s="47"/>
      <c r="B18" s="47"/>
      <c r="C18" s="47"/>
      <c r="D18" s="90"/>
      <c r="E18" s="45"/>
    </row>
    <row r="19" spans="1:5" x14ac:dyDescent="0.2">
      <c r="A19" s="47"/>
      <c r="B19" s="47"/>
      <c r="C19" s="47"/>
      <c r="E19" s="45"/>
    </row>
    <row r="20" spans="1:5" x14ac:dyDescent="0.2">
      <c r="E20" s="45"/>
    </row>
    <row r="21" spans="1:5" x14ac:dyDescent="0.2">
      <c r="E21" s="45"/>
    </row>
    <row r="22" spans="1:5" x14ac:dyDescent="0.2">
      <c r="E22" s="45"/>
    </row>
    <row r="23" spans="1:5" x14ac:dyDescent="0.2">
      <c r="E23" s="45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70" zoomScaleNormal="100" zoomScaleSheetLayoutView="70" workbookViewId="0">
      <selection activeCell="A28" sqref="A28:XFD28"/>
    </sheetView>
  </sheetViews>
  <sheetFormatPr defaultColWidth="9.140625" defaultRowHeight="12.75" x14ac:dyDescent="0.2"/>
  <cols>
    <col min="1" max="1" width="70.7109375" style="149" customWidth="1"/>
    <col min="2" max="2" width="12.140625" style="149" customWidth="1"/>
    <col min="3" max="3" width="12" style="183" customWidth="1"/>
    <col min="4" max="4" width="8.5703125" style="149" customWidth="1"/>
    <col min="5" max="5" width="15" style="149" customWidth="1"/>
    <col min="6" max="6" width="7.5703125" style="149" customWidth="1"/>
    <col min="7" max="16384" width="9.140625" style="149"/>
  </cols>
  <sheetData>
    <row r="1" spans="1:7" ht="45" customHeight="1" x14ac:dyDescent="0.45">
      <c r="A1" s="423" t="s">
        <v>365</v>
      </c>
      <c r="B1" s="423"/>
      <c r="C1" s="423"/>
      <c r="D1" s="423"/>
      <c r="E1" s="423"/>
      <c r="F1" s="148"/>
      <c r="G1" s="148"/>
    </row>
    <row r="2" spans="1:7" ht="36" customHeight="1" x14ac:dyDescent="0.2">
      <c r="A2" s="424" t="s">
        <v>469</v>
      </c>
      <c r="B2" s="424"/>
      <c r="C2" s="424"/>
      <c r="D2" s="424"/>
      <c r="E2" s="424"/>
    </row>
    <row r="3" spans="1:7" ht="18" customHeight="1" x14ac:dyDescent="0.2">
      <c r="A3" s="425" t="s">
        <v>397</v>
      </c>
      <c r="B3" s="427" t="s">
        <v>198</v>
      </c>
      <c r="C3" s="427" t="s">
        <v>199</v>
      </c>
      <c r="D3" s="429" t="s">
        <v>200</v>
      </c>
      <c r="E3" s="430"/>
    </row>
    <row r="4" spans="1:7" ht="28.5" customHeight="1" x14ac:dyDescent="0.2">
      <c r="A4" s="426"/>
      <c r="B4" s="428"/>
      <c r="C4" s="428"/>
      <c r="D4" s="150" t="s">
        <v>0</v>
      </c>
      <c r="E4" s="151" t="s">
        <v>201</v>
      </c>
    </row>
    <row r="5" spans="1:7" ht="34.5" customHeight="1" x14ac:dyDescent="0.25">
      <c r="A5" s="152" t="s">
        <v>202</v>
      </c>
      <c r="B5" s="153">
        <v>39.700000000000003</v>
      </c>
      <c r="C5" s="153">
        <v>49.3</v>
      </c>
      <c r="D5" s="154">
        <f>C5/B5*100</f>
        <v>124.18136020151131</v>
      </c>
      <c r="E5" s="155">
        <f>C5-B5</f>
        <v>9.5999999999999943</v>
      </c>
      <c r="F5" s="156"/>
    </row>
    <row r="6" spans="1:7" ht="27" customHeight="1" x14ac:dyDescent="0.25">
      <c r="A6" s="157" t="s">
        <v>203</v>
      </c>
      <c r="B6" s="158">
        <v>19</v>
      </c>
      <c r="C6" s="158">
        <v>26.8</v>
      </c>
      <c r="D6" s="154">
        <f t="shared" ref="D6:D19" si="0">C6/B6*100</f>
        <v>141.05263157894737</v>
      </c>
      <c r="E6" s="155">
        <f t="shared" ref="E6:E19" si="1">C6-B6</f>
        <v>7.8000000000000007</v>
      </c>
      <c r="F6" s="156"/>
    </row>
    <row r="7" spans="1:7" ht="44.45" customHeight="1" x14ac:dyDescent="0.25">
      <c r="A7" s="159" t="s">
        <v>366</v>
      </c>
      <c r="B7" s="158">
        <v>6.7</v>
      </c>
      <c r="C7" s="161">
        <v>5.7</v>
      </c>
      <c r="D7" s="154">
        <f t="shared" si="0"/>
        <v>85.074626865671647</v>
      </c>
      <c r="E7" s="161">
        <f t="shared" si="1"/>
        <v>-1</v>
      </c>
      <c r="F7" s="156"/>
    </row>
    <row r="8" spans="1:7" ht="34.5" customHeight="1" x14ac:dyDescent="0.25">
      <c r="A8" s="163" t="s">
        <v>398</v>
      </c>
      <c r="B8" s="158">
        <v>3.5</v>
      </c>
      <c r="C8" s="160">
        <v>3.7</v>
      </c>
      <c r="D8" s="292">
        <f t="shared" si="0"/>
        <v>105.71428571428572</v>
      </c>
      <c r="E8" s="160">
        <f t="shared" si="1"/>
        <v>0.20000000000000018</v>
      </c>
      <c r="F8" s="156"/>
    </row>
    <row r="9" spans="1:7" ht="40.700000000000003" customHeight="1" x14ac:dyDescent="0.25">
      <c r="A9" s="165" t="s">
        <v>204</v>
      </c>
      <c r="B9" s="166">
        <v>16</v>
      </c>
      <c r="C9" s="166">
        <v>4</v>
      </c>
      <c r="D9" s="154">
        <f>C9/B9*100</f>
        <v>25</v>
      </c>
      <c r="E9" s="293">
        <f>C9-B9</f>
        <v>-12</v>
      </c>
      <c r="F9" s="156"/>
    </row>
    <row r="10" spans="1:7" ht="38.25" customHeight="1" x14ac:dyDescent="0.25">
      <c r="A10" s="167" t="s">
        <v>205</v>
      </c>
      <c r="B10" s="168">
        <v>11</v>
      </c>
      <c r="C10" s="168">
        <f>'[10]28'!W9</f>
        <v>0</v>
      </c>
      <c r="D10" s="154">
        <f t="shared" si="0"/>
        <v>0</v>
      </c>
      <c r="E10" s="293">
        <f t="shared" si="1"/>
        <v>-11</v>
      </c>
      <c r="F10" s="156"/>
    </row>
    <row r="11" spans="1:7" ht="31.7" customHeight="1" x14ac:dyDescent="0.25">
      <c r="A11" s="169" t="s">
        <v>399</v>
      </c>
      <c r="B11" s="160">
        <v>1.7</v>
      </c>
      <c r="C11" s="160">
        <v>0.7</v>
      </c>
      <c r="D11" s="154">
        <f t="shared" si="0"/>
        <v>41.17647058823529</v>
      </c>
      <c r="E11" s="323">
        <f t="shared" si="1"/>
        <v>-1</v>
      </c>
      <c r="F11" s="156"/>
    </row>
    <row r="12" spans="1:7" ht="23.25" customHeight="1" x14ac:dyDescent="0.25">
      <c r="A12" s="171" t="s">
        <v>367</v>
      </c>
      <c r="B12" s="291">
        <v>17</v>
      </c>
      <c r="C12" s="291">
        <v>7</v>
      </c>
      <c r="D12" s="154">
        <f t="shared" si="0"/>
        <v>41.17647058823529</v>
      </c>
      <c r="E12" s="294">
        <f t="shared" si="1"/>
        <v>-10</v>
      </c>
      <c r="F12" s="156"/>
    </row>
    <row r="13" spans="1:7" ht="29.25" customHeight="1" x14ac:dyDescent="0.25">
      <c r="A13" s="172" t="s">
        <v>206</v>
      </c>
      <c r="B13" s="173">
        <v>4</v>
      </c>
      <c r="C13" s="173">
        <f>'[10]28'!AA9</f>
        <v>0</v>
      </c>
      <c r="D13" s="154" t="s">
        <v>84</v>
      </c>
      <c r="E13" s="293">
        <f t="shared" si="1"/>
        <v>-4</v>
      </c>
      <c r="F13" s="156"/>
    </row>
    <row r="14" spans="1:7" ht="45.75" customHeight="1" x14ac:dyDescent="0.25">
      <c r="A14" s="159" t="s">
        <v>368</v>
      </c>
      <c r="B14" s="160">
        <v>1.8</v>
      </c>
      <c r="C14" s="160">
        <v>0.6</v>
      </c>
      <c r="D14" s="154">
        <f t="shared" si="0"/>
        <v>33.333333333333329</v>
      </c>
      <c r="E14" s="154">
        <f t="shared" si="1"/>
        <v>-1.2000000000000002</v>
      </c>
      <c r="F14" s="156"/>
    </row>
    <row r="15" spans="1:7" ht="45.75" customHeight="1" x14ac:dyDescent="0.25">
      <c r="A15" s="174" t="s">
        <v>369</v>
      </c>
      <c r="B15" s="358">
        <v>40.9</v>
      </c>
      <c r="C15" s="358">
        <v>25.6</v>
      </c>
      <c r="D15" s="292">
        <f t="shared" si="0"/>
        <v>62.591687041564803</v>
      </c>
      <c r="E15" s="292">
        <f t="shared" si="1"/>
        <v>-15.299999999999997</v>
      </c>
      <c r="F15" s="156"/>
    </row>
    <row r="16" spans="1:7" ht="33.75" customHeight="1" x14ac:dyDescent="0.25">
      <c r="A16" s="359" t="s">
        <v>207</v>
      </c>
      <c r="B16" s="360">
        <v>29.6</v>
      </c>
      <c r="C16" s="360">
        <v>20</v>
      </c>
      <c r="D16" s="292">
        <f t="shared" si="0"/>
        <v>67.567567567567565</v>
      </c>
      <c r="E16" s="292">
        <f t="shared" si="1"/>
        <v>-9.6000000000000014</v>
      </c>
      <c r="F16" s="156"/>
    </row>
    <row r="17" spans="1:7" ht="28.5" customHeight="1" x14ac:dyDescent="0.25">
      <c r="A17" s="169" t="s">
        <v>208</v>
      </c>
      <c r="B17" s="170">
        <v>16.899999999999999</v>
      </c>
      <c r="C17" s="170">
        <v>25.3</v>
      </c>
      <c r="D17" s="154">
        <f t="shared" si="0"/>
        <v>149.70414201183434</v>
      </c>
      <c r="E17" s="154">
        <f t="shared" si="1"/>
        <v>8.4000000000000021</v>
      </c>
      <c r="F17" s="156"/>
    </row>
    <row r="18" spans="1:7" ht="47.25" customHeight="1" x14ac:dyDescent="0.25">
      <c r="A18" s="174" t="s">
        <v>209</v>
      </c>
      <c r="B18" s="170">
        <v>3.6</v>
      </c>
      <c r="C18" s="170">
        <v>3</v>
      </c>
      <c r="D18" s="154">
        <f t="shared" si="0"/>
        <v>83.333333333333329</v>
      </c>
      <c r="E18" s="154">
        <f t="shared" si="1"/>
        <v>-0.60000000000000009</v>
      </c>
      <c r="F18" s="156"/>
    </row>
    <row r="19" spans="1:7" ht="28.5" customHeight="1" x14ac:dyDescent="0.25">
      <c r="A19" s="175" t="s">
        <v>210</v>
      </c>
      <c r="B19" s="158">
        <v>14.9</v>
      </c>
      <c r="C19" s="158">
        <v>13.1</v>
      </c>
      <c r="D19" s="154">
        <f t="shared" si="0"/>
        <v>87.919463087248317</v>
      </c>
      <c r="E19" s="154">
        <f t="shared" si="1"/>
        <v>-1.8000000000000007</v>
      </c>
      <c r="F19" s="156"/>
    </row>
    <row r="20" spans="1:7" ht="24" customHeight="1" x14ac:dyDescent="0.25">
      <c r="A20" s="431" t="s">
        <v>211</v>
      </c>
      <c r="B20" s="432"/>
      <c r="C20" s="432"/>
      <c r="D20" s="432"/>
      <c r="E20" s="433"/>
      <c r="F20" s="156"/>
    </row>
    <row r="21" spans="1:7" ht="21" customHeight="1" x14ac:dyDescent="0.25">
      <c r="A21" s="434"/>
      <c r="B21" s="435"/>
      <c r="C21" s="435"/>
      <c r="D21" s="435"/>
      <c r="E21" s="436"/>
      <c r="F21" s="156"/>
    </row>
    <row r="22" spans="1:7" ht="21.75" customHeight="1" x14ac:dyDescent="0.25">
      <c r="A22" s="425" t="s">
        <v>197</v>
      </c>
      <c r="B22" s="437" t="s">
        <v>470</v>
      </c>
      <c r="C22" s="437" t="s">
        <v>471</v>
      </c>
      <c r="D22" s="429" t="s">
        <v>200</v>
      </c>
      <c r="E22" s="430"/>
      <c r="F22" s="156"/>
    </row>
    <row r="23" spans="1:7" ht="28.5" customHeight="1" x14ac:dyDescent="0.25">
      <c r="A23" s="426"/>
      <c r="B23" s="438"/>
      <c r="C23" s="438"/>
      <c r="D23" s="150" t="s">
        <v>0</v>
      </c>
      <c r="E23" s="151" t="s">
        <v>212</v>
      </c>
      <c r="F23" s="156"/>
    </row>
    <row r="24" spans="1:7" ht="33.75" customHeight="1" x14ac:dyDescent="0.25">
      <c r="A24" s="176" t="s">
        <v>202</v>
      </c>
      <c r="B24" s="161">
        <v>30.2</v>
      </c>
      <c r="C24" s="161">
        <v>37.5</v>
      </c>
      <c r="D24" s="162">
        <f t="shared" ref="D24:D28" si="2">C24/B24*100</f>
        <v>124.17218543046357</v>
      </c>
      <c r="E24" s="164">
        <f t="shared" ref="E24:E28" si="3">C24-B24</f>
        <v>7.3000000000000007</v>
      </c>
      <c r="F24" s="156"/>
    </row>
    <row r="25" spans="1:7" ht="27.75" customHeight="1" x14ac:dyDescent="0.25">
      <c r="A25" s="159" t="s">
        <v>213</v>
      </c>
      <c r="B25" s="160">
        <v>12.9</v>
      </c>
      <c r="C25" s="160">
        <v>17.3</v>
      </c>
      <c r="D25" s="162">
        <f t="shared" si="2"/>
        <v>134.10852713178295</v>
      </c>
      <c r="E25" s="164">
        <f t="shared" si="3"/>
        <v>4.4000000000000004</v>
      </c>
      <c r="F25" s="156"/>
    </row>
    <row r="26" spans="1:7" ht="30.75" customHeight="1" x14ac:dyDescent="0.25">
      <c r="A26" s="159" t="s">
        <v>208</v>
      </c>
      <c r="B26" s="160">
        <v>11.8</v>
      </c>
      <c r="C26" s="160">
        <v>15.7</v>
      </c>
      <c r="D26" s="162">
        <f t="shared" si="2"/>
        <v>133.0508474576271</v>
      </c>
      <c r="E26" s="162">
        <f t="shared" si="3"/>
        <v>3.8999999999999986</v>
      </c>
      <c r="F26" s="156"/>
    </row>
    <row r="27" spans="1:7" ht="30.75" customHeight="1" x14ac:dyDescent="0.25">
      <c r="A27" s="177" t="s">
        <v>214</v>
      </c>
      <c r="B27" s="178">
        <v>3.8</v>
      </c>
      <c r="C27" s="178">
        <v>4.5</v>
      </c>
      <c r="D27" s="162">
        <f t="shared" si="2"/>
        <v>118.42105263157896</v>
      </c>
      <c r="E27" s="179">
        <f t="shared" si="3"/>
        <v>0.70000000000000018</v>
      </c>
      <c r="F27" s="156"/>
      <c r="G27" s="180"/>
    </row>
    <row r="28" spans="1:7" ht="42.75" customHeight="1" x14ac:dyDescent="0.25">
      <c r="A28" s="181" t="s">
        <v>215</v>
      </c>
      <c r="B28" s="182">
        <v>7291</v>
      </c>
      <c r="C28" s="182">
        <v>8792</v>
      </c>
      <c r="D28" s="162">
        <f t="shared" si="2"/>
        <v>120.58702509943767</v>
      </c>
      <c r="E28" s="294">
        <f t="shared" si="3"/>
        <v>1501</v>
      </c>
      <c r="F28" s="156"/>
    </row>
    <row r="29" spans="1:7" ht="34.5" customHeight="1" x14ac:dyDescent="0.2">
      <c r="A29" s="171" t="s">
        <v>216</v>
      </c>
      <c r="B29" s="294">
        <f>'[10]28'!BV9</f>
        <v>3</v>
      </c>
      <c r="C29" s="294">
        <v>4</v>
      </c>
      <c r="D29" s="421" t="s">
        <v>400</v>
      </c>
      <c r="E29" s="422"/>
    </row>
  </sheetData>
  <mergeCells count="12"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7"/>
  <sheetViews>
    <sheetView view="pageBreakPreview" zoomScale="91" zoomScaleNormal="75" zoomScaleSheetLayoutView="91" workbookViewId="0">
      <selection activeCell="E9" sqref="E9"/>
    </sheetView>
  </sheetViews>
  <sheetFormatPr defaultColWidth="9.140625" defaultRowHeight="12.75" x14ac:dyDescent="0.2"/>
  <cols>
    <col min="1" max="1" width="25" style="189" customWidth="1"/>
    <col min="2" max="2" width="10.7109375" style="189" customWidth="1"/>
    <col min="3" max="3" width="9" style="189" customWidth="1"/>
    <col min="4" max="4" width="6.5703125" style="189" customWidth="1"/>
    <col min="5" max="5" width="9" style="189" customWidth="1"/>
    <col min="6" max="7" width="7.28515625" style="189" customWidth="1"/>
    <col min="8" max="8" width="6.140625" style="189" customWidth="1"/>
    <col min="9" max="11" width="7.7109375" style="189" customWidth="1"/>
    <col min="12" max="12" width="8.5703125" style="189" customWidth="1"/>
    <col min="13" max="16" width="7.42578125" style="189" customWidth="1"/>
    <col min="17" max="17" width="6.7109375" style="189" customWidth="1"/>
    <col min="18" max="19" width="6.5703125" style="189" customWidth="1"/>
    <col min="20" max="20" width="5.7109375" style="189" customWidth="1"/>
    <col min="21" max="21" width="7.140625" style="189" customWidth="1"/>
    <col min="22" max="23" width="7.28515625" style="189" customWidth="1"/>
    <col min="24" max="25" width="7.85546875" style="189" customWidth="1"/>
    <col min="26" max="28" width="7.7109375" style="189" customWidth="1"/>
    <col min="29" max="29" width="7.140625" style="189" customWidth="1"/>
    <col min="30" max="31" width="7.7109375" style="317" customWidth="1"/>
    <col min="32" max="32" width="7.140625" style="189" customWidth="1"/>
    <col min="33" max="33" width="9.42578125" style="189" customWidth="1"/>
    <col min="34" max="35" width="9.140625" style="189" customWidth="1"/>
    <col min="36" max="36" width="10.140625" style="189" customWidth="1"/>
    <col min="37" max="37" width="8.140625" style="189" customWidth="1"/>
    <col min="38" max="39" width="10.42578125" style="189" customWidth="1"/>
    <col min="40" max="41" width="8.140625" style="189" customWidth="1"/>
    <col min="42" max="43" width="8.5703125" style="189" customWidth="1"/>
    <col min="44" max="44" width="7.140625" style="189" customWidth="1"/>
    <col min="45" max="45" width="8" style="189" customWidth="1"/>
    <col min="46" max="47" width="10.85546875" style="189" customWidth="1"/>
    <col min="48" max="48" width="8.5703125" style="189" customWidth="1"/>
    <col min="49" max="49" width="8" style="189" customWidth="1"/>
    <col min="50" max="51" width="11.140625" style="189" customWidth="1"/>
    <col min="52" max="52" width="9.7109375" style="189" customWidth="1"/>
    <col min="53" max="53" width="10.140625" style="189" customWidth="1"/>
    <col min="54" max="54" width="9.140625" style="189" customWidth="1"/>
    <col min="55" max="55" width="8.5703125" style="189" customWidth="1"/>
    <col min="56" max="57" width="7.28515625" style="189" customWidth="1"/>
    <col min="58" max="59" width="8.42578125" style="189" customWidth="1"/>
    <col min="60" max="60" width="7" style="189" customWidth="1"/>
    <col min="61" max="61" width="8.140625" style="189" customWidth="1"/>
    <col min="62" max="63" width="8.5703125" style="189" customWidth="1"/>
    <col min="64" max="64" width="6.28515625" style="189" customWidth="1"/>
    <col min="65" max="65" width="7" style="189" customWidth="1"/>
    <col min="66" max="66" width="7.42578125" style="189" customWidth="1"/>
    <col min="67" max="67" width="8.42578125" style="189" customWidth="1"/>
    <col min="68" max="68" width="6.42578125" style="189" customWidth="1"/>
    <col min="69" max="69" width="7.85546875" style="189" customWidth="1"/>
    <col min="70" max="70" width="7.7109375" style="189" customWidth="1"/>
    <col min="71" max="71" width="7.42578125" style="189" customWidth="1"/>
    <col min="72" max="72" width="7.140625" style="189" customWidth="1"/>
    <col min="73" max="73" width="7.28515625" style="189" customWidth="1"/>
    <col min="74" max="75" width="5.7109375" style="189" customWidth="1"/>
    <col min="76" max="76" width="5" style="189" customWidth="1"/>
    <col min="77" max="16384" width="9.140625" style="189"/>
  </cols>
  <sheetData>
    <row r="1" spans="1:79" ht="21.75" customHeight="1" x14ac:dyDescent="0.35">
      <c r="A1" s="184"/>
      <c r="B1" s="472" t="s">
        <v>370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185"/>
      <c r="S1" s="185"/>
      <c r="T1" s="185"/>
      <c r="U1" s="185"/>
      <c r="V1" s="185"/>
      <c r="W1" s="185"/>
      <c r="X1" s="185"/>
      <c r="Y1" s="186"/>
      <c r="Z1" s="187"/>
      <c r="AA1" s="187"/>
      <c r="AB1" s="187"/>
      <c r="AC1" s="187"/>
      <c r="AD1" s="295"/>
      <c r="AE1" s="295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188"/>
      <c r="AQ1" s="188"/>
      <c r="AT1" s="273"/>
      <c r="AU1" s="273"/>
      <c r="AV1" s="273"/>
      <c r="AW1" s="273"/>
      <c r="AX1" s="273"/>
      <c r="AY1" s="273"/>
      <c r="AZ1" s="273"/>
      <c r="BB1" s="273"/>
      <c r="BC1" s="273"/>
      <c r="BD1" s="273"/>
      <c r="BE1" s="273"/>
      <c r="BF1" s="190"/>
      <c r="BH1" s="190"/>
      <c r="BI1" s="190"/>
      <c r="BK1" s="188"/>
      <c r="BN1" s="188"/>
      <c r="BO1" s="188"/>
      <c r="BP1" s="188"/>
      <c r="BQ1" s="188"/>
      <c r="BR1" s="439"/>
      <c r="BS1" s="439"/>
      <c r="BT1" s="439"/>
      <c r="BU1" s="439"/>
      <c r="BV1" s="439"/>
      <c r="BW1" s="439"/>
      <c r="BX1" s="439"/>
    </row>
    <row r="2" spans="1:79" ht="19.5" customHeight="1" x14ac:dyDescent="0.35">
      <c r="A2" s="191"/>
      <c r="B2" s="473" t="s">
        <v>472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192"/>
      <c r="S2" s="192"/>
      <c r="T2" s="192"/>
      <c r="U2" s="192"/>
      <c r="V2" s="192"/>
      <c r="W2" s="192"/>
      <c r="X2" s="192"/>
      <c r="Y2" s="193"/>
      <c r="Z2" s="194"/>
      <c r="AA2" s="194"/>
      <c r="AB2" s="194"/>
      <c r="AC2" s="194"/>
      <c r="AD2" s="296"/>
      <c r="AE2" s="297"/>
      <c r="AG2" s="195"/>
      <c r="AH2" s="195"/>
      <c r="AI2" s="195"/>
      <c r="AL2" s="195"/>
      <c r="AM2" s="195"/>
      <c r="AN2" s="195"/>
      <c r="AO2" s="195"/>
      <c r="AP2" s="195"/>
      <c r="AQ2" s="195"/>
      <c r="AR2" s="195"/>
      <c r="AS2" s="188" t="s">
        <v>217</v>
      </c>
      <c r="AU2" s="195"/>
      <c r="AX2" s="195"/>
      <c r="AY2" s="195"/>
      <c r="AZ2" s="195"/>
      <c r="BA2" s="195"/>
      <c r="BB2" s="188"/>
      <c r="BC2" s="188"/>
      <c r="BD2" s="188"/>
      <c r="BE2" s="188"/>
      <c r="BF2" s="196"/>
      <c r="BJ2" s="196"/>
      <c r="BK2" s="188"/>
      <c r="BX2" s="188" t="s">
        <v>217</v>
      </c>
    </row>
    <row r="3" spans="1:79" ht="16.5" customHeight="1" x14ac:dyDescent="0.2">
      <c r="A3" s="440"/>
      <c r="B3" s="443" t="s">
        <v>218</v>
      </c>
      <c r="C3" s="443"/>
      <c r="D3" s="443"/>
      <c r="E3" s="443"/>
      <c r="F3" s="445" t="s">
        <v>219</v>
      </c>
      <c r="G3" s="445"/>
      <c r="H3" s="445"/>
      <c r="I3" s="445"/>
      <c r="J3" s="447" t="s">
        <v>220</v>
      </c>
      <c r="K3" s="448"/>
      <c r="L3" s="448"/>
      <c r="M3" s="449"/>
      <c r="N3" s="447" t="s">
        <v>371</v>
      </c>
      <c r="O3" s="448"/>
      <c r="P3" s="448"/>
      <c r="Q3" s="449"/>
      <c r="R3" s="445" t="s">
        <v>221</v>
      </c>
      <c r="S3" s="445"/>
      <c r="T3" s="445"/>
      <c r="U3" s="445"/>
      <c r="V3" s="445"/>
      <c r="W3" s="445"/>
      <c r="X3" s="445"/>
      <c r="Y3" s="445"/>
      <c r="Z3" s="456" t="s">
        <v>222</v>
      </c>
      <c r="AA3" s="457"/>
      <c r="AB3" s="457"/>
      <c r="AC3" s="458"/>
      <c r="AD3" s="447" t="s">
        <v>223</v>
      </c>
      <c r="AE3" s="448"/>
      <c r="AF3" s="448"/>
      <c r="AG3" s="449"/>
      <c r="AH3" s="456" t="s">
        <v>224</v>
      </c>
      <c r="AI3" s="457"/>
      <c r="AJ3" s="457"/>
      <c r="AK3" s="458"/>
      <c r="AL3" s="447" t="s">
        <v>225</v>
      </c>
      <c r="AM3" s="448"/>
      <c r="AN3" s="448"/>
      <c r="AO3" s="449"/>
      <c r="AP3" s="456" t="s">
        <v>226</v>
      </c>
      <c r="AQ3" s="457"/>
      <c r="AR3" s="457"/>
      <c r="AS3" s="458"/>
      <c r="AT3" s="465" t="s">
        <v>227</v>
      </c>
      <c r="AU3" s="465"/>
      <c r="AV3" s="465"/>
      <c r="AW3" s="465"/>
      <c r="AX3" s="445" t="s">
        <v>1</v>
      </c>
      <c r="AY3" s="445"/>
      <c r="AZ3" s="445"/>
      <c r="BA3" s="445"/>
      <c r="BB3" s="456" t="s">
        <v>228</v>
      </c>
      <c r="BC3" s="457"/>
      <c r="BD3" s="457"/>
      <c r="BE3" s="458"/>
      <c r="BF3" s="447" t="s">
        <v>229</v>
      </c>
      <c r="BG3" s="448"/>
      <c r="BH3" s="448"/>
      <c r="BI3" s="449"/>
      <c r="BJ3" s="445" t="s">
        <v>230</v>
      </c>
      <c r="BK3" s="445"/>
      <c r="BL3" s="445"/>
      <c r="BM3" s="445"/>
      <c r="BN3" s="445" t="s">
        <v>372</v>
      </c>
      <c r="BO3" s="445"/>
      <c r="BP3" s="445"/>
      <c r="BQ3" s="445"/>
      <c r="BR3" s="456" t="s">
        <v>215</v>
      </c>
      <c r="BS3" s="457"/>
      <c r="BT3" s="457"/>
      <c r="BU3" s="458"/>
      <c r="BV3" s="445" t="s">
        <v>83</v>
      </c>
      <c r="BW3" s="445"/>
      <c r="BX3" s="445"/>
    </row>
    <row r="4" spans="1:79" ht="58.9" customHeight="1" x14ac:dyDescent="0.2">
      <c r="A4" s="441"/>
      <c r="B4" s="443"/>
      <c r="C4" s="443"/>
      <c r="D4" s="443"/>
      <c r="E4" s="443"/>
      <c r="F4" s="445"/>
      <c r="G4" s="445"/>
      <c r="H4" s="445"/>
      <c r="I4" s="445"/>
      <c r="J4" s="450"/>
      <c r="K4" s="451"/>
      <c r="L4" s="451"/>
      <c r="M4" s="452"/>
      <c r="N4" s="450"/>
      <c r="O4" s="451"/>
      <c r="P4" s="451"/>
      <c r="Q4" s="452"/>
      <c r="R4" s="450" t="s">
        <v>231</v>
      </c>
      <c r="S4" s="451"/>
      <c r="T4" s="451"/>
      <c r="U4" s="452"/>
      <c r="V4" s="450" t="s">
        <v>232</v>
      </c>
      <c r="W4" s="451"/>
      <c r="X4" s="451"/>
      <c r="Y4" s="452"/>
      <c r="Z4" s="459"/>
      <c r="AA4" s="460"/>
      <c r="AB4" s="460"/>
      <c r="AC4" s="461"/>
      <c r="AD4" s="450"/>
      <c r="AE4" s="451"/>
      <c r="AF4" s="451"/>
      <c r="AG4" s="452"/>
      <c r="AH4" s="459"/>
      <c r="AI4" s="460"/>
      <c r="AJ4" s="460"/>
      <c r="AK4" s="461"/>
      <c r="AL4" s="450"/>
      <c r="AM4" s="451"/>
      <c r="AN4" s="451"/>
      <c r="AO4" s="452"/>
      <c r="AP4" s="459"/>
      <c r="AQ4" s="460"/>
      <c r="AR4" s="460"/>
      <c r="AS4" s="461"/>
      <c r="AT4" s="465"/>
      <c r="AU4" s="465"/>
      <c r="AV4" s="465"/>
      <c r="AW4" s="465"/>
      <c r="AX4" s="445"/>
      <c r="AY4" s="445"/>
      <c r="AZ4" s="445"/>
      <c r="BA4" s="445"/>
      <c r="BB4" s="459"/>
      <c r="BC4" s="460"/>
      <c r="BD4" s="460"/>
      <c r="BE4" s="461"/>
      <c r="BF4" s="450"/>
      <c r="BG4" s="451"/>
      <c r="BH4" s="451"/>
      <c r="BI4" s="452"/>
      <c r="BJ4" s="445"/>
      <c r="BK4" s="445"/>
      <c r="BL4" s="445"/>
      <c r="BM4" s="445"/>
      <c r="BN4" s="445"/>
      <c r="BO4" s="445"/>
      <c r="BP4" s="445"/>
      <c r="BQ4" s="445"/>
      <c r="BR4" s="459"/>
      <c r="BS4" s="460"/>
      <c r="BT4" s="460"/>
      <c r="BU4" s="461"/>
      <c r="BV4" s="445"/>
      <c r="BW4" s="445"/>
      <c r="BX4" s="445"/>
    </row>
    <row r="5" spans="1:79" ht="33" customHeight="1" x14ac:dyDescent="0.2">
      <c r="A5" s="441"/>
      <c r="B5" s="444"/>
      <c r="C5" s="444"/>
      <c r="D5" s="444"/>
      <c r="E5" s="444"/>
      <c r="F5" s="446"/>
      <c r="G5" s="446"/>
      <c r="H5" s="446"/>
      <c r="I5" s="446"/>
      <c r="J5" s="453"/>
      <c r="K5" s="454"/>
      <c r="L5" s="454"/>
      <c r="M5" s="455"/>
      <c r="N5" s="453"/>
      <c r="O5" s="454"/>
      <c r="P5" s="454"/>
      <c r="Q5" s="455"/>
      <c r="R5" s="453"/>
      <c r="S5" s="454"/>
      <c r="T5" s="454"/>
      <c r="U5" s="455"/>
      <c r="V5" s="453"/>
      <c r="W5" s="454"/>
      <c r="X5" s="454"/>
      <c r="Y5" s="455"/>
      <c r="Z5" s="462"/>
      <c r="AA5" s="463"/>
      <c r="AB5" s="463"/>
      <c r="AC5" s="464"/>
      <c r="AD5" s="453"/>
      <c r="AE5" s="454"/>
      <c r="AF5" s="454"/>
      <c r="AG5" s="455"/>
      <c r="AH5" s="462"/>
      <c r="AI5" s="463"/>
      <c r="AJ5" s="463"/>
      <c r="AK5" s="464"/>
      <c r="AL5" s="453"/>
      <c r="AM5" s="454"/>
      <c r="AN5" s="454"/>
      <c r="AO5" s="455"/>
      <c r="AP5" s="462"/>
      <c r="AQ5" s="463"/>
      <c r="AR5" s="463"/>
      <c r="AS5" s="464"/>
      <c r="AT5" s="465"/>
      <c r="AU5" s="465"/>
      <c r="AV5" s="465"/>
      <c r="AW5" s="465"/>
      <c r="AX5" s="445"/>
      <c r="AY5" s="445"/>
      <c r="AZ5" s="445"/>
      <c r="BA5" s="445"/>
      <c r="BB5" s="462"/>
      <c r="BC5" s="463"/>
      <c r="BD5" s="463"/>
      <c r="BE5" s="464"/>
      <c r="BF5" s="453"/>
      <c r="BG5" s="454"/>
      <c r="BH5" s="454"/>
      <c r="BI5" s="455"/>
      <c r="BJ5" s="445"/>
      <c r="BK5" s="445"/>
      <c r="BL5" s="445"/>
      <c r="BM5" s="445"/>
      <c r="BN5" s="445"/>
      <c r="BO5" s="445"/>
      <c r="BP5" s="445"/>
      <c r="BQ5" s="445"/>
      <c r="BR5" s="462"/>
      <c r="BS5" s="463"/>
      <c r="BT5" s="463"/>
      <c r="BU5" s="464"/>
      <c r="BV5" s="445"/>
      <c r="BW5" s="445"/>
      <c r="BX5" s="445"/>
    </row>
    <row r="6" spans="1:79" ht="35.450000000000003" customHeight="1" x14ac:dyDescent="0.2">
      <c r="A6" s="441"/>
      <c r="B6" s="468">
        <v>2020</v>
      </c>
      <c r="C6" s="466">
        <v>2021</v>
      </c>
      <c r="D6" s="469" t="s">
        <v>233</v>
      </c>
      <c r="E6" s="469"/>
      <c r="F6" s="468">
        <v>2020</v>
      </c>
      <c r="G6" s="466">
        <v>2021</v>
      </c>
      <c r="H6" s="469" t="s">
        <v>233</v>
      </c>
      <c r="I6" s="469"/>
      <c r="J6" s="468">
        <v>2020</v>
      </c>
      <c r="K6" s="466">
        <v>2021</v>
      </c>
      <c r="L6" s="470" t="s">
        <v>233</v>
      </c>
      <c r="M6" s="471"/>
      <c r="N6" s="468">
        <v>2020</v>
      </c>
      <c r="O6" s="466">
        <v>2021</v>
      </c>
      <c r="P6" s="469" t="s">
        <v>233</v>
      </c>
      <c r="Q6" s="469"/>
      <c r="R6" s="468">
        <v>2020</v>
      </c>
      <c r="S6" s="466">
        <v>2021</v>
      </c>
      <c r="T6" s="469" t="s">
        <v>233</v>
      </c>
      <c r="U6" s="469"/>
      <c r="V6" s="468">
        <v>2020</v>
      </c>
      <c r="W6" s="466">
        <v>2021</v>
      </c>
      <c r="X6" s="469" t="s">
        <v>233</v>
      </c>
      <c r="Y6" s="469"/>
      <c r="Z6" s="468">
        <v>2020</v>
      </c>
      <c r="AA6" s="466">
        <v>2021</v>
      </c>
      <c r="AB6" s="469" t="s">
        <v>233</v>
      </c>
      <c r="AC6" s="469"/>
      <c r="AD6" s="468">
        <v>2020</v>
      </c>
      <c r="AE6" s="466">
        <v>2021</v>
      </c>
      <c r="AF6" s="469" t="s">
        <v>233</v>
      </c>
      <c r="AG6" s="469"/>
      <c r="AH6" s="468">
        <v>2020</v>
      </c>
      <c r="AI6" s="466">
        <v>2021</v>
      </c>
      <c r="AJ6" s="469" t="s">
        <v>233</v>
      </c>
      <c r="AK6" s="469"/>
      <c r="AL6" s="468">
        <v>2020</v>
      </c>
      <c r="AM6" s="466">
        <v>2021</v>
      </c>
      <c r="AN6" s="469" t="s">
        <v>233</v>
      </c>
      <c r="AO6" s="469"/>
      <c r="AP6" s="468">
        <v>2020</v>
      </c>
      <c r="AQ6" s="466">
        <v>2021</v>
      </c>
      <c r="AR6" s="469" t="s">
        <v>233</v>
      </c>
      <c r="AS6" s="469"/>
      <c r="AT6" s="468">
        <v>2020</v>
      </c>
      <c r="AU6" s="466">
        <v>2021</v>
      </c>
      <c r="AV6" s="469" t="s">
        <v>233</v>
      </c>
      <c r="AW6" s="469"/>
      <c r="AX6" s="469" t="s">
        <v>2</v>
      </c>
      <c r="AY6" s="469"/>
      <c r="AZ6" s="469" t="s">
        <v>233</v>
      </c>
      <c r="BA6" s="469"/>
      <c r="BB6" s="468">
        <v>2020</v>
      </c>
      <c r="BC6" s="466">
        <v>2021</v>
      </c>
      <c r="BD6" s="469" t="s">
        <v>233</v>
      </c>
      <c r="BE6" s="469"/>
      <c r="BF6" s="468">
        <v>2020</v>
      </c>
      <c r="BG6" s="466">
        <v>2021</v>
      </c>
      <c r="BH6" s="469" t="s">
        <v>233</v>
      </c>
      <c r="BI6" s="469"/>
      <c r="BJ6" s="468">
        <v>2020</v>
      </c>
      <c r="BK6" s="466">
        <v>2021</v>
      </c>
      <c r="BL6" s="469" t="s">
        <v>233</v>
      </c>
      <c r="BM6" s="469"/>
      <c r="BN6" s="468">
        <v>2020</v>
      </c>
      <c r="BO6" s="466">
        <v>2021</v>
      </c>
      <c r="BP6" s="476" t="s">
        <v>233</v>
      </c>
      <c r="BQ6" s="477"/>
      <c r="BR6" s="468">
        <v>2020</v>
      </c>
      <c r="BS6" s="466">
        <v>2021</v>
      </c>
      <c r="BT6" s="476" t="s">
        <v>233</v>
      </c>
      <c r="BU6" s="477"/>
      <c r="BV6" s="468">
        <v>2020</v>
      </c>
      <c r="BW6" s="466">
        <v>2021</v>
      </c>
      <c r="BX6" s="474" t="s">
        <v>3</v>
      </c>
    </row>
    <row r="7" spans="1:79" s="197" customFormat="1" ht="14.25" x14ac:dyDescent="0.2">
      <c r="A7" s="442"/>
      <c r="B7" s="468"/>
      <c r="C7" s="467"/>
      <c r="D7" s="298" t="s">
        <v>0</v>
      </c>
      <c r="E7" s="298" t="s">
        <v>3</v>
      </c>
      <c r="F7" s="468"/>
      <c r="G7" s="467"/>
      <c r="H7" s="298" t="s">
        <v>0</v>
      </c>
      <c r="I7" s="298" t="s">
        <v>3</v>
      </c>
      <c r="J7" s="468"/>
      <c r="K7" s="467"/>
      <c r="L7" s="298" t="s">
        <v>0</v>
      </c>
      <c r="M7" s="298" t="s">
        <v>3</v>
      </c>
      <c r="N7" s="468"/>
      <c r="O7" s="467"/>
      <c r="P7" s="298" t="s">
        <v>0</v>
      </c>
      <c r="Q7" s="298" t="s">
        <v>3</v>
      </c>
      <c r="R7" s="468"/>
      <c r="S7" s="467"/>
      <c r="T7" s="298" t="s">
        <v>0</v>
      </c>
      <c r="U7" s="298" t="s">
        <v>3</v>
      </c>
      <c r="V7" s="468"/>
      <c r="W7" s="467"/>
      <c r="X7" s="298" t="s">
        <v>0</v>
      </c>
      <c r="Y7" s="298" t="s">
        <v>3</v>
      </c>
      <c r="Z7" s="468"/>
      <c r="AA7" s="467"/>
      <c r="AB7" s="298" t="s">
        <v>0</v>
      </c>
      <c r="AC7" s="298" t="s">
        <v>3</v>
      </c>
      <c r="AD7" s="468"/>
      <c r="AE7" s="467"/>
      <c r="AF7" s="298" t="s">
        <v>0</v>
      </c>
      <c r="AG7" s="298" t="s">
        <v>3</v>
      </c>
      <c r="AH7" s="468"/>
      <c r="AI7" s="467"/>
      <c r="AJ7" s="298" t="s">
        <v>0</v>
      </c>
      <c r="AK7" s="298" t="s">
        <v>3</v>
      </c>
      <c r="AL7" s="468"/>
      <c r="AM7" s="467"/>
      <c r="AN7" s="298" t="s">
        <v>0</v>
      </c>
      <c r="AO7" s="298" t="s">
        <v>3</v>
      </c>
      <c r="AP7" s="468"/>
      <c r="AQ7" s="467"/>
      <c r="AR7" s="298" t="s">
        <v>0</v>
      </c>
      <c r="AS7" s="298" t="s">
        <v>3</v>
      </c>
      <c r="AT7" s="468"/>
      <c r="AU7" s="467"/>
      <c r="AV7" s="298" t="s">
        <v>0</v>
      </c>
      <c r="AW7" s="298" t="s">
        <v>3</v>
      </c>
      <c r="AX7" s="299">
        <v>2020</v>
      </c>
      <c r="AY7" s="299">
        <v>2021</v>
      </c>
      <c r="AZ7" s="298" t="s">
        <v>0</v>
      </c>
      <c r="BA7" s="298" t="s">
        <v>3</v>
      </c>
      <c r="BB7" s="468"/>
      <c r="BC7" s="467"/>
      <c r="BD7" s="298" t="s">
        <v>0</v>
      </c>
      <c r="BE7" s="298" t="s">
        <v>3</v>
      </c>
      <c r="BF7" s="468"/>
      <c r="BG7" s="467"/>
      <c r="BH7" s="298" t="s">
        <v>0</v>
      </c>
      <c r="BI7" s="298" t="s">
        <v>3</v>
      </c>
      <c r="BJ7" s="468"/>
      <c r="BK7" s="467"/>
      <c r="BL7" s="298" t="s">
        <v>0</v>
      </c>
      <c r="BM7" s="298" t="s">
        <v>3</v>
      </c>
      <c r="BN7" s="468"/>
      <c r="BO7" s="467"/>
      <c r="BP7" s="299" t="s">
        <v>0</v>
      </c>
      <c r="BQ7" s="299" t="s">
        <v>3</v>
      </c>
      <c r="BR7" s="468"/>
      <c r="BS7" s="467"/>
      <c r="BT7" s="299" t="s">
        <v>0</v>
      </c>
      <c r="BU7" s="299" t="s">
        <v>3</v>
      </c>
      <c r="BV7" s="468"/>
      <c r="BW7" s="467"/>
      <c r="BX7" s="475"/>
    </row>
    <row r="8" spans="1:79" ht="12.75" customHeight="1" x14ac:dyDescent="0.2">
      <c r="A8" s="198" t="s">
        <v>4</v>
      </c>
      <c r="B8" s="198">
        <v>1</v>
      </c>
      <c r="C8" s="198">
        <v>2</v>
      </c>
      <c r="D8" s="198">
        <v>3</v>
      </c>
      <c r="E8" s="198">
        <v>4</v>
      </c>
      <c r="F8" s="198">
        <v>5</v>
      </c>
      <c r="G8" s="198">
        <v>6</v>
      </c>
      <c r="H8" s="198">
        <v>7</v>
      </c>
      <c r="I8" s="198">
        <v>8</v>
      </c>
      <c r="J8" s="198">
        <v>9</v>
      </c>
      <c r="K8" s="198">
        <v>10</v>
      </c>
      <c r="L8" s="198">
        <v>11</v>
      </c>
      <c r="M8" s="198">
        <v>12</v>
      </c>
      <c r="N8" s="198">
        <v>13</v>
      </c>
      <c r="O8" s="198">
        <v>14</v>
      </c>
      <c r="P8" s="198">
        <v>15</v>
      </c>
      <c r="Q8" s="198">
        <v>16</v>
      </c>
      <c r="R8" s="198">
        <v>17</v>
      </c>
      <c r="S8" s="198">
        <v>18</v>
      </c>
      <c r="T8" s="198">
        <v>19</v>
      </c>
      <c r="U8" s="198">
        <v>20</v>
      </c>
      <c r="V8" s="198">
        <v>21</v>
      </c>
      <c r="W8" s="198">
        <v>22</v>
      </c>
      <c r="X8" s="198">
        <v>23</v>
      </c>
      <c r="Y8" s="198">
        <v>24</v>
      </c>
      <c r="Z8" s="198">
        <v>25</v>
      </c>
      <c r="AA8" s="198">
        <v>26</v>
      </c>
      <c r="AB8" s="198">
        <v>27</v>
      </c>
      <c r="AC8" s="198">
        <v>28</v>
      </c>
      <c r="AD8" s="198">
        <v>29</v>
      </c>
      <c r="AE8" s="198">
        <v>30</v>
      </c>
      <c r="AF8" s="198">
        <v>31</v>
      </c>
      <c r="AG8" s="198">
        <v>32</v>
      </c>
      <c r="AH8" s="198">
        <v>33</v>
      </c>
      <c r="AI8" s="198">
        <v>34</v>
      </c>
      <c r="AJ8" s="198">
        <v>35</v>
      </c>
      <c r="AK8" s="198">
        <v>36</v>
      </c>
      <c r="AL8" s="198">
        <v>37</v>
      </c>
      <c r="AM8" s="198">
        <v>38</v>
      </c>
      <c r="AN8" s="198">
        <v>39</v>
      </c>
      <c r="AO8" s="198">
        <v>40</v>
      </c>
      <c r="AP8" s="198">
        <v>41</v>
      </c>
      <c r="AQ8" s="198">
        <v>42</v>
      </c>
      <c r="AR8" s="198">
        <v>43</v>
      </c>
      <c r="AS8" s="198">
        <v>44</v>
      </c>
      <c r="AT8" s="198">
        <v>45</v>
      </c>
      <c r="AU8" s="198">
        <v>46</v>
      </c>
      <c r="AV8" s="198">
        <v>47</v>
      </c>
      <c r="AW8" s="198">
        <v>48</v>
      </c>
      <c r="AX8" s="198">
        <v>49</v>
      </c>
      <c r="AY8" s="198">
        <v>50</v>
      </c>
      <c r="AZ8" s="198">
        <v>51</v>
      </c>
      <c r="BA8" s="198">
        <v>52</v>
      </c>
      <c r="BB8" s="198">
        <v>53</v>
      </c>
      <c r="BC8" s="198">
        <v>54</v>
      </c>
      <c r="BD8" s="198">
        <v>55</v>
      </c>
      <c r="BE8" s="198">
        <v>56</v>
      </c>
      <c r="BF8" s="198">
        <v>57</v>
      </c>
      <c r="BG8" s="198">
        <v>58</v>
      </c>
      <c r="BH8" s="198">
        <v>59</v>
      </c>
      <c r="BI8" s="198">
        <v>60</v>
      </c>
      <c r="BJ8" s="198">
        <v>61</v>
      </c>
      <c r="BK8" s="198">
        <v>62</v>
      </c>
      <c r="BL8" s="198">
        <v>63</v>
      </c>
      <c r="BM8" s="198">
        <v>64</v>
      </c>
      <c r="BN8" s="198">
        <v>65</v>
      </c>
      <c r="BO8" s="198">
        <v>66</v>
      </c>
      <c r="BP8" s="198">
        <v>67</v>
      </c>
      <c r="BQ8" s="198">
        <v>68</v>
      </c>
      <c r="BR8" s="198">
        <v>69</v>
      </c>
      <c r="BS8" s="198">
        <v>70</v>
      </c>
      <c r="BT8" s="198">
        <v>71</v>
      </c>
      <c r="BU8" s="198">
        <v>72</v>
      </c>
      <c r="BV8" s="198">
        <v>73</v>
      </c>
      <c r="BW8" s="198">
        <v>74</v>
      </c>
      <c r="BX8" s="198">
        <v>75</v>
      </c>
    </row>
    <row r="9" spans="1:79" s="373" customFormat="1" ht="22.7" customHeight="1" x14ac:dyDescent="0.25">
      <c r="A9" s="361" t="s">
        <v>373</v>
      </c>
      <c r="B9" s="362">
        <v>39710</v>
      </c>
      <c r="C9" s="362">
        <v>49293</v>
      </c>
      <c r="D9" s="363">
        <v>124.13246033744649</v>
      </c>
      <c r="E9" s="362">
        <v>9583</v>
      </c>
      <c r="F9" s="362">
        <v>18956</v>
      </c>
      <c r="G9" s="362">
        <v>26812</v>
      </c>
      <c r="H9" s="363">
        <v>141.44334247731589</v>
      </c>
      <c r="I9" s="362">
        <v>7856</v>
      </c>
      <c r="J9" s="362">
        <v>6689</v>
      </c>
      <c r="K9" s="362">
        <v>5672</v>
      </c>
      <c r="L9" s="363">
        <v>84.795933622365069</v>
      </c>
      <c r="M9" s="362">
        <v>-1017</v>
      </c>
      <c r="N9" s="362">
        <v>3528</v>
      </c>
      <c r="O9" s="362">
        <v>3651</v>
      </c>
      <c r="P9" s="363">
        <v>103.48639455782313</v>
      </c>
      <c r="Q9" s="362">
        <v>123</v>
      </c>
      <c r="R9" s="362">
        <v>16</v>
      </c>
      <c r="S9" s="362">
        <v>4</v>
      </c>
      <c r="T9" s="364">
        <v>25</v>
      </c>
      <c r="U9" s="362">
        <v>-12</v>
      </c>
      <c r="V9" s="362">
        <v>11</v>
      </c>
      <c r="W9" s="362">
        <v>0</v>
      </c>
      <c r="X9" s="364">
        <v>0</v>
      </c>
      <c r="Y9" s="362">
        <v>-11</v>
      </c>
      <c r="Z9" s="362">
        <v>4</v>
      </c>
      <c r="AA9" s="362">
        <v>0</v>
      </c>
      <c r="AB9" s="364">
        <v>0</v>
      </c>
      <c r="AC9" s="365">
        <v>-4</v>
      </c>
      <c r="AD9" s="362">
        <v>1727</v>
      </c>
      <c r="AE9" s="362">
        <v>654</v>
      </c>
      <c r="AF9" s="364">
        <v>37.869137232194554</v>
      </c>
      <c r="AG9" s="362">
        <v>-1073</v>
      </c>
      <c r="AH9" s="366" t="s">
        <v>473</v>
      </c>
      <c r="AI9" s="362" t="s">
        <v>393</v>
      </c>
      <c r="AJ9" s="364">
        <v>41.17647058823529</v>
      </c>
      <c r="AK9" s="362">
        <v>-10</v>
      </c>
      <c r="AL9" s="362">
        <v>1769</v>
      </c>
      <c r="AM9" s="362">
        <v>554</v>
      </c>
      <c r="AN9" s="364">
        <v>31.317128321085359</v>
      </c>
      <c r="AO9" s="362">
        <v>-1215</v>
      </c>
      <c r="AP9" s="367">
        <v>16877</v>
      </c>
      <c r="AQ9" s="367">
        <v>25328</v>
      </c>
      <c r="AR9" s="368">
        <v>150.07406529596491</v>
      </c>
      <c r="AS9" s="367">
        <v>8451</v>
      </c>
      <c r="AT9" s="369">
        <v>3568</v>
      </c>
      <c r="AU9" s="369">
        <v>2964</v>
      </c>
      <c r="AV9" s="370">
        <v>83.1</v>
      </c>
      <c r="AW9" s="369">
        <v>-604</v>
      </c>
      <c r="AX9" s="362">
        <v>14858</v>
      </c>
      <c r="AY9" s="362">
        <v>13134</v>
      </c>
      <c r="AZ9" s="364">
        <v>88.4</v>
      </c>
      <c r="BA9" s="362">
        <v>-1724</v>
      </c>
      <c r="BB9" s="362">
        <v>30185</v>
      </c>
      <c r="BC9" s="362">
        <v>37481</v>
      </c>
      <c r="BD9" s="364">
        <v>124.17094583402353</v>
      </c>
      <c r="BE9" s="362">
        <v>7296</v>
      </c>
      <c r="BF9" s="362">
        <v>12942</v>
      </c>
      <c r="BG9" s="362">
        <v>17280</v>
      </c>
      <c r="BH9" s="364">
        <v>133.51877607788595</v>
      </c>
      <c r="BI9" s="362">
        <v>4338</v>
      </c>
      <c r="BJ9" s="362">
        <v>11757</v>
      </c>
      <c r="BK9" s="362">
        <v>15744</v>
      </c>
      <c r="BL9" s="364">
        <v>133.91171217147232</v>
      </c>
      <c r="BM9" s="362">
        <v>3987</v>
      </c>
      <c r="BN9" s="362">
        <v>3804</v>
      </c>
      <c r="BO9" s="362">
        <v>4497</v>
      </c>
      <c r="BP9" s="363">
        <v>118.2</v>
      </c>
      <c r="BQ9" s="362">
        <v>693</v>
      </c>
      <c r="BR9" s="362">
        <v>7290.78</v>
      </c>
      <c r="BS9" s="362">
        <v>8792</v>
      </c>
      <c r="BT9" s="363">
        <v>120.6</v>
      </c>
      <c r="BU9" s="362">
        <v>1501</v>
      </c>
      <c r="BV9" s="371">
        <v>3</v>
      </c>
      <c r="BW9" s="371">
        <v>4</v>
      </c>
      <c r="BX9" s="365">
        <v>1</v>
      </c>
      <c r="BY9" s="372"/>
    </row>
    <row r="10" spans="1:79" ht="19.5" customHeight="1" x14ac:dyDescent="0.2">
      <c r="A10" s="300" t="s">
        <v>336</v>
      </c>
      <c r="B10" s="301">
        <v>789</v>
      </c>
      <c r="C10" s="302">
        <v>727</v>
      </c>
      <c r="D10" s="303">
        <v>92.141951837769327</v>
      </c>
      <c r="E10" s="304">
        <v>-62</v>
      </c>
      <c r="F10" s="301">
        <v>374</v>
      </c>
      <c r="G10" s="302">
        <v>530</v>
      </c>
      <c r="H10" s="303">
        <v>141.71122994652404</v>
      </c>
      <c r="I10" s="304">
        <v>156</v>
      </c>
      <c r="J10" s="301">
        <v>164</v>
      </c>
      <c r="K10" s="301">
        <v>96</v>
      </c>
      <c r="L10" s="303">
        <v>58.536585365853654</v>
      </c>
      <c r="M10" s="301">
        <v>-68</v>
      </c>
      <c r="N10" s="301">
        <v>71</v>
      </c>
      <c r="O10" s="301">
        <v>83</v>
      </c>
      <c r="P10" s="303">
        <v>116.90140845070422</v>
      </c>
      <c r="Q10" s="304">
        <v>12</v>
      </c>
      <c r="R10" s="301">
        <v>0</v>
      </c>
      <c r="S10" s="301">
        <v>0</v>
      </c>
      <c r="T10" s="306" t="e">
        <v>#DIV/0!</v>
      </c>
      <c r="U10" s="307">
        <v>0</v>
      </c>
      <c r="V10" s="308">
        <v>1</v>
      </c>
      <c r="W10" s="301">
        <v>0</v>
      </c>
      <c r="X10" s="306">
        <v>0</v>
      </c>
      <c r="Y10" s="309">
        <v>-1</v>
      </c>
      <c r="Z10" s="308">
        <v>0</v>
      </c>
      <c r="AA10" s="308">
        <v>0</v>
      </c>
      <c r="AB10" s="306" t="e">
        <v>#DIV/0!</v>
      </c>
      <c r="AC10" s="310">
        <v>0</v>
      </c>
      <c r="AD10" s="301">
        <v>12</v>
      </c>
      <c r="AE10" s="301">
        <v>5</v>
      </c>
      <c r="AF10" s="305">
        <v>41.666666666666671</v>
      </c>
      <c r="AG10" s="304">
        <v>-7</v>
      </c>
      <c r="AH10" s="301" t="s">
        <v>394</v>
      </c>
      <c r="AI10" s="301" t="s">
        <v>394</v>
      </c>
      <c r="AJ10" s="306" t="e">
        <v>#DIV/0!</v>
      </c>
      <c r="AK10" s="304">
        <v>0</v>
      </c>
      <c r="AL10" s="301">
        <v>12</v>
      </c>
      <c r="AM10" s="301">
        <v>0</v>
      </c>
      <c r="AN10" s="305">
        <v>0</v>
      </c>
      <c r="AO10" s="304">
        <v>-12</v>
      </c>
      <c r="AP10" s="301">
        <v>335</v>
      </c>
      <c r="AQ10" s="301">
        <v>498</v>
      </c>
      <c r="AR10" s="305">
        <v>148.65671641791045</v>
      </c>
      <c r="AS10" s="304">
        <v>163</v>
      </c>
      <c r="AT10" s="311">
        <v>85</v>
      </c>
      <c r="AU10" s="311">
        <v>62</v>
      </c>
      <c r="AV10" s="312">
        <v>72.900000000000006</v>
      </c>
      <c r="AW10" s="313">
        <v>-23</v>
      </c>
      <c r="AX10" s="314">
        <v>247</v>
      </c>
      <c r="AY10" s="301">
        <v>189</v>
      </c>
      <c r="AZ10" s="305">
        <v>76.5</v>
      </c>
      <c r="BA10" s="304">
        <v>-58</v>
      </c>
      <c r="BB10" s="301">
        <v>409</v>
      </c>
      <c r="BC10" s="301">
        <v>475</v>
      </c>
      <c r="BD10" s="305">
        <v>116.13691931540342</v>
      </c>
      <c r="BE10" s="304">
        <v>66</v>
      </c>
      <c r="BF10" s="301">
        <v>243</v>
      </c>
      <c r="BG10" s="301">
        <v>297</v>
      </c>
      <c r="BH10" s="305">
        <v>122.22222222222223</v>
      </c>
      <c r="BI10" s="304">
        <v>54</v>
      </c>
      <c r="BJ10" s="301">
        <v>219</v>
      </c>
      <c r="BK10" s="301">
        <v>275</v>
      </c>
      <c r="BL10" s="305">
        <v>125.57077625570776</v>
      </c>
      <c r="BM10" s="304">
        <v>56</v>
      </c>
      <c r="BN10" s="301">
        <v>26</v>
      </c>
      <c r="BO10" s="301">
        <v>40</v>
      </c>
      <c r="BP10" s="303">
        <v>153.80000000000001</v>
      </c>
      <c r="BQ10" s="304">
        <v>14</v>
      </c>
      <c r="BR10" s="301">
        <v>6600.5</v>
      </c>
      <c r="BS10" s="301">
        <v>9243.5</v>
      </c>
      <c r="BT10" s="303">
        <v>140</v>
      </c>
      <c r="BU10" s="304">
        <v>2643</v>
      </c>
      <c r="BV10" s="315">
        <v>9</v>
      </c>
      <c r="BW10" s="315">
        <v>7</v>
      </c>
      <c r="BX10" s="309">
        <v>-2</v>
      </c>
      <c r="BY10" s="316"/>
    </row>
    <row r="11" spans="1:79" ht="19.5" customHeight="1" x14ac:dyDescent="0.2">
      <c r="A11" s="300" t="s">
        <v>337</v>
      </c>
      <c r="B11" s="301">
        <v>605</v>
      </c>
      <c r="C11" s="302">
        <v>862</v>
      </c>
      <c r="D11" s="303">
        <v>142.47933884297521</v>
      </c>
      <c r="E11" s="304">
        <v>257</v>
      </c>
      <c r="F11" s="301">
        <v>503</v>
      </c>
      <c r="G11" s="302">
        <v>652</v>
      </c>
      <c r="H11" s="303">
        <v>129.62226640159045</v>
      </c>
      <c r="I11" s="304">
        <v>149</v>
      </c>
      <c r="J11" s="301">
        <v>126</v>
      </c>
      <c r="K11" s="301">
        <v>134</v>
      </c>
      <c r="L11" s="303">
        <v>106.34920634920636</v>
      </c>
      <c r="M11" s="301">
        <v>8</v>
      </c>
      <c r="N11" s="301">
        <v>93</v>
      </c>
      <c r="O11" s="301">
        <v>64</v>
      </c>
      <c r="P11" s="303">
        <v>68.817204301075279</v>
      </c>
      <c r="Q11" s="304">
        <v>-29</v>
      </c>
      <c r="R11" s="301">
        <v>0</v>
      </c>
      <c r="S11" s="301">
        <v>0</v>
      </c>
      <c r="T11" s="306" t="e">
        <v>#DIV/0!</v>
      </c>
      <c r="U11" s="307">
        <v>0</v>
      </c>
      <c r="V11" s="308">
        <v>0</v>
      </c>
      <c r="W11" s="301">
        <v>0</v>
      </c>
      <c r="X11" s="306" t="e">
        <v>#DIV/0!</v>
      </c>
      <c r="Y11" s="309">
        <v>0</v>
      </c>
      <c r="Z11" s="308">
        <v>0</v>
      </c>
      <c r="AA11" s="308">
        <v>0</v>
      </c>
      <c r="AB11" s="306" t="e">
        <v>#DIV/0!</v>
      </c>
      <c r="AC11" s="310">
        <v>0</v>
      </c>
      <c r="AD11" s="301">
        <v>43</v>
      </c>
      <c r="AE11" s="301">
        <v>8</v>
      </c>
      <c r="AF11" s="305">
        <v>18.604651162790699</v>
      </c>
      <c r="AG11" s="304">
        <v>-35</v>
      </c>
      <c r="AH11" s="301" t="s">
        <v>394</v>
      </c>
      <c r="AI11" s="301" t="s">
        <v>394</v>
      </c>
      <c r="AJ11" s="306" t="e">
        <v>#DIV/0!</v>
      </c>
      <c r="AK11" s="304">
        <v>0</v>
      </c>
      <c r="AL11" s="301">
        <v>59</v>
      </c>
      <c r="AM11" s="301">
        <v>9</v>
      </c>
      <c r="AN11" s="305">
        <v>15.254237288135593</v>
      </c>
      <c r="AO11" s="304">
        <v>-50</v>
      </c>
      <c r="AP11" s="301">
        <v>437</v>
      </c>
      <c r="AQ11" s="301">
        <v>631</v>
      </c>
      <c r="AR11" s="305">
        <v>144.39359267734554</v>
      </c>
      <c r="AS11" s="304">
        <v>194</v>
      </c>
      <c r="AT11" s="311">
        <v>74</v>
      </c>
      <c r="AU11" s="311">
        <v>67</v>
      </c>
      <c r="AV11" s="312">
        <v>90.5</v>
      </c>
      <c r="AW11" s="313">
        <v>-7</v>
      </c>
      <c r="AX11" s="314">
        <v>191</v>
      </c>
      <c r="AY11" s="301">
        <v>230</v>
      </c>
      <c r="AZ11" s="305">
        <v>120.4</v>
      </c>
      <c r="BA11" s="304">
        <v>39</v>
      </c>
      <c r="BB11" s="301">
        <v>396</v>
      </c>
      <c r="BC11" s="301">
        <v>597</v>
      </c>
      <c r="BD11" s="305">
        <v>150.75757575757575</v>
      </c>
      <c r="BE11" s="304">
        <v>201</v>
      </c>
      <c r="BF11" s="301">
        <v>338</v>
      </c>
      <c r="BG11" s="301">
        <v>447</v>
      </c>
      <c r="BH11" s="305">
        <v>132.24852071005918</v>
      </c>
      <c r="BI11" s="304">
        <v>109</v>
      </c>
      <c r="BJ11" s="301">
        <v>295</v>
      </c>
      <c r="BK11" s="301">
        <v>427</v>
      </c>
      <c r="BL11" s="305">
        <v>144.74576271186442</v>
      </c>
      <c r="BM11" s="304">
        <v>132</v>
      </c>
      <c r="BN11" s="301">
        <v>39</v>
      </c>
      <c r="BO11" s="301">
        <v>54</v>
      </c>
      <c r="BP11" s="303">
        <v>138.5</v>
      </c>
      <c r="BQ11" s="304">
        <v>15</v>
      </c>
      <c r="BR11" s="301">
        <v>9611.08</v>
      </c>
      <c r="BS11" s="301">
        <v>8096.02</v>
      </c>
      <c r="BT11" s="303">
        <v>84.2</v>
      </c>
      <c r="BU11" s="304">
        <v>-1515.0599999999995</v>
      </c>
      <c r="BV11" s="315">
        <v>9</v>
      </c>
      <c r="BW11" s="315">
        <v>8</v>
      </c>
      <c r="BX11" s="309">
        <v>-1</v>
      </c>
      <c r="BY11" s="316"/>
    </row>
    <row r="12" spans="1:79" ht="19.5" customHeight="1" x14ac:dyDescent="0.2">
      <c r="A12" s="300" t="s">
        <v>338</v>
      </c>
      <c r="B12" s="301">
        <v>676</v>
      </c>
      <c r="C12" s="302">
        <v>836</v>
      </c>
      <c r="D12" s="303">
        <v>123.66863905325445</v>
      </c>
      <c r="E12" s="304">
        <v>160</v>
      </c>
      <c r="F12" s="301">
        <v>388</v>
      </c>
      <c r="G12" s="302">
        <v>590</v>
      </c>
      <c r="H12" s="303">
        <v>152.06185567010309</v>
      </c>
      <c r="I12" s="304">
        <v>202</v>
      </c>
      <c r="J12" s="301">
        <v>219</v>
      </c>
      <c r="K12" s="301">
        <v>145</v>
      </c>
      <c r="L12" s="303">
        <v>66.210045662100455</v>
      </c>
      <c r="M12" s="301">
        <v>-74</v>
      </c>
      <c r="N12" s="301">
        <v>98</v>
      </c>
      <c r="O12" s="301">
        <v>109</v>
      </c>
      <c r="P12" s="303">
        <v>111.22448979591837</v>
      </c>
      <c r="Q12" s="304">
        <v>11</v>
      </c>
      <c r="R12" s="301">
        <v>0</v>
      </c>
      <c r="S12" s="301">
        <v>0</v>
      </c>
      <c r="T12" s="306" t="e">
        <v>#DIV/0!</v>
      </c>
      <c r="U12" s="310">
        <v>0</v>
      </c>
      <c r="V12" s="308">
        <v>0</v>
      </c>
      <c r="W12" s="301">
        <v>0</v>
      </c>
      <c r="X12" s="306" t="e">
        <v>#DIV/0!</v>
      </c>
      <c r="Y12" s="309">
        <v>0</v>
      </c>
      <c r="Z12" s="308">
        <v>0</v>
      </c>
      <c r="AA12" s="308">
        <v>0</v>
      </c>
      <c r="AB12" s="306" t="e">
        <v>#DIV/0!</v>
      </c>
      <c r="AC12" s="310">
        <v>0</v>
      </c>
      <c r="AD12" s="301">
        <v>33</v>
      </c>
      <c r="AE12" s="301">
        <v>3</v>
      </c>
      <c r="AF12" s="305">
        <v>9.0909090909090917</v>
      </c>
      <c r="AG12" s="304">
        <v>-30</v>
      </c>
      <c r="AH12" s="301" t="s">
        <v>394</v>
      </c>
      <c r="AI12" s="301" t="s">
        <v>394</v>
      </c>
      <c r="AJ12" s="306" t="e">
        <v>#DIV/0!</v>
      </c>
      <c r="AK12" s="304">
        <v>0</v>
      </c>
      <c r="AL12" s="301">
        <v>31</v>
      </c>
      <c r="AM12" s="301">
        <v>15</v>
      </c>
      <c r="AN12" s="305">
        <v>48.387096774193552</v>
      </c>
      <c r="AO12" s="304">
        <v>-16</v>
      </c>
      <c r="AP12" s="301">
        <v>344</v>
      </c>
      <c r="AQ12" s="301">
        <v>549</v>
      </c>
      <c r="AR12" s="305">
        <v>159.59302325581396</v>
      </c>
      <c r="AS12" s="304">
        <v>205</v>
      </c>
      <c r="AT12" s="311">
        <v>159</v>
      </c>
      <c r="AU12" s="311">
        <v>99</v>
      </c>
      <c r="AV12" s="312">
        <v>62.3</v>
      </c>
      <c r="AW12" s="313">
        <v>-60</v>
      </c>
      <c r="AX12" s="314">
        <v>386</v>
      </c>
      <c r="AY12" s="301">
        <v>296</v>
      </c>
      <c r="AZ12" s="305">
        <v>76.7</v>
      </c>
      <c r="BA12" s="304">
        <v>-90</v>
      </c>
      <c r="BB12" s="301">
        <v>373</v>
      </c>
      <c r="BC12" s="301">
        <v>583</v>
      </c>
      <c r="BD12" s="305">
        <v>156.30026809651474</v>
      </c>
      <c r="BE12" s="304">
        <v>210</v>
      </c>
      <c r="BF12" s="301">
        <v>222</v>
      </c>
      <c r="BG12" s="301">
        <v>382</v>
      </c>
      <c r="BH12" s="305">
        <v>172.07207207207207</v>
      </c>
      <c r="BI12" s="304">
        <v>160</v>
      </c>
      <c r="BJ12" s="301">
        <v>197</v>
      </c>
      <c r="BK12" s="301">
        <v>342</v>
      </c>
      <c r="BL12" s="305">
        <v>173.60406091370558</v>
      </c>
      <c r="BM12" s="304">
        <v>145</v>
      </c>
      <c r="BN12" s="301">
        <v>75</v>
      </c>
      <c r="BO12" s="301">
        <v>96</v>
      </c>
      <c r="BP12" s="303">
        <v>128</v>
      </c>
      <c r="BQ12" s="304">
        <v>21</v>
      </c>
      <c r="BR12" s="301">
        <v>6222.74</v>
      </c>
      <c r="BS12" s="301">
        <v>8434.01</v>
      </c>
      <c r="BT12" s="303">
        <v>135.5</v>
      </c>
      <c r="BU12" s="304">
        <v>2211.2700000000004</v>
      </c>
      <c r="BV12" s="315">
        <v>3</v>
      </c>
      <c r="BW12" s="315">
        <v>4</v>
      </c>
      <c r="BX12" s="309">
        <v>1</v>
      </c>
      <c r="BY12" s="316"/>
    </row>
    <row r="13" spans="1:79" ht="19.5" customHeight="1" x14ac:dyDescent="0.2">
      <c r="A13" s="300" t="s">
        <v>339</v>
      </c>
      <c r="B13" s="301">
        <v>1153</v>
      </c>
      <c r="C13" s="302">
        <v>1582</v>
      </c>
      <c r="D13" s="303">
        <v>137.20728534258458</v>
      </c>
      <c r="E13" s="304">
        <v>429</v>
      </c>
      <c r="F13" s="301">
        <v>417</v>
      </c>
      <c r="G13" s="302">
        <v>659</v>
      </c>
      <c r="H13" s="303">
        <v>158.03357314148681</v>
      </c>
      <c r="I13" s="304">
        <v>242</v>
      </c>
      <c r="J13" s="301">
        <v>152</v>
      </c>
      <c r="K13" s="301">
        <v>225</v>
      </c>
      <c r="L13" s="303">
        <v>148.0263157894737</v>
      </c>
      <c r="M13" s="301">
        <v>73</v>
      </c>
      <c r="N13" s="301">
        <v>112</v>
      </c>
      <c r="O13" s="301">
        <v>184</v>
      </c>
      <c r="P13" s="303">
        <v>164.28571428571428</v>
      </c>
      <c r="Q13" s="304">
        <v>72</v>
      </c>
      <c r="R13" s="301">
        <v>0</v>
      </c>
      <c r="S13" s="301">
        <v>0</v>
      </c>
      <c r="T13" s="306" t="e">
        <v>#DIV/0!</v>
      </c>
      <c r="U13" s="307">
        <v>0</v>
      </c>
      <c r="V13" s="308">
        <v>0</v>
      </c>
      <c r="W13" s="301">
        <v>0</v>
      </c>
      <c r="X13" s="306" t="e">
        <v>#DIV/0!</v>
      </c>
      <c r="Y13" s="309">
        <v>0</v>
      </c>
      <c r="Z13" s="308">
        <v>0</v>
      </c>
      <c r="AA13" s="308">
        <v>0</v>
      </c>
      <c r="AB13" s="306" t="e">
        <v>#DIV/0!</v>
      </c>
      <c r="AC13" s="310">
        <v>0</v>
      </c>
      <c r="AD13" s="301">
        <v>27</v>
      </c>
      <c r="AE13" s="301">
        <v>4</v>
      </c>
      <c r="AF13" s="305">
        <v>14.814814814814813</v>
      </c>
      <c r="AG13" s="304">
        <v>-23</v>
      </c>
      <c r="AH13" s="301" t="s">
        <v>474</v>
      </c>
      <c r="AI13" s="301" t="s">
        <v>394</v>
      </c>
      <c r="AJ13" s="305">
        <v>0</v>
      </c>
      <c r="AK13" s="304">
        <v>-3</v>
      </c>
      <c r="AL13" s="301">
        <v>10</v>
      </c>
      <c r="AM13" s="301">
        <v>1</v>
      </c>
      <c r="AN13" s="306">
        <v>10</v>
      </c>
      <c r="AO13" s="304">
        <v>-9</v>
      </c>
      <c r="AP13" s="301">
        <v>385</v>
      </c>
      <c r="AQ13" s="301">
        <v>632</v>
      </c>
      <c r="AR13" s="305">
        <v>164.15584415584416</v>
      </c>
      <c r="AS13" s="304">
        <v>247</v>
      </c>
      <c r="AT13" s="311">
        <v>103</v>
      </c>
      <c r="AU13" s="311">
        <v>109</v>
      </c>
      <c r="AV13" s="312">
        <v>105.8</v>
      </c>
      <c r="AW13" s="313">
        <v>6</v>
      </c>
      <c r="AX13" s="314">
        <v>416</v>
      </c>
      <c r="AY13" s="301">
        <v>451</v>
      </c>
      <c r="AZ13" s="305">
        <v>108.4</v>
      </c>
      <c r="BA13" s="304">
        <v>35</v>
      </c>
      <c r="BB13" s="301">
        <v>967</v>
      </c>
      <c r="BC13" s="301">
        <v>1230</v>
      </c>
      <c r="BD13" s="305">
        <v>127.19751809720785</v>
      </c>
      <c r="BE13" s="304">
        <v>263</v>
      </c>
      <c r="BF13" s="301">
        <v>286</v>
      </c>
      <c r="BG13" s="301">
        <v>390</v>
      </c>
      <c r="BH13" s="305">
        <v>136.36363636363635</v>
      </c>
      <c r="BI13" s="304">
        <v>104</v>
      </c>
      <c r="BJ13" s="301">
        <v>271</v>
      </c>
      <c r="BK13" s="301">
        <v>358</v>
      </c>
      <c r="BL13" s="305">
        <v>132.10332103321034</v>
      </c>
      <c r="BM13" s="304">
        <v>87</v>
      </c>
      <c r="BN13" s="301">
        <v>49</v>
      </c>
      <c r="BO13" s="301">
        <v>130</v>
      </c>
      <c r="BP13" s="303" t="s">
        <v>477</v>
      </c>
      <c r="BQ13" s="304">
        <v>81</v>
      </c>
      <c r="BR13" s="301">
        <v>6948.94</v>
      </c>
      <c r="BS13" s="301">
        <v>8082.88</v>
      </c>
      <c r="BT13" s="303">
        <v>116.3</v>
      </c>
      <c r="BU13" s="304">
        <v>1133.9400000000005</v>
      </c>
      <c r="BV13" s="315">
        <v>6</v>
      </c>
      <c r="BW13" s="315">
        <v>3</v>
      </c>
      <c r="BX13" s="309">
        <v>-3</v>
      </c>
      <c r="BY13" s="316"/>
    </row>
    <row r="14" spans="1:79" s="196" customFormat="1" ht="19.5" customHeight="1" x14ac:dyDescent="0.2">
      <c r="A14" s="300" t="s">
        <v>340</v>
      </c>
      <c r="B14" s="301">
        <v>1061</v>
      </c>
      <c r="C14" s="302">
        <v>933</v>
      </c>
      <c r="D14" s="303">
        <v>87.935909519321399</v>
      </c>
      <c r="E14" s="304">
        <v>-128</v>
      </c>
      <c r="F14" s="301">
        <v>889</v>
      </c>
      <c r="G14" s="302">
        <v>797</v>
      </c>
      <c r="H14" s="303">
        <v>89.651293588301456</v>
      </c>
      <c r="I14" s="304">
        <v>-92</v>
      </c>
      <c r="J14" s="301">
        <v>397</v>
      </c>
      <c r="K14" s="301">
        <v>198</v>
      </c>
      <c r="L14" s="303">
        <v>49.874055415617129</v>
      </c>
      <c r="M14" s="301">
        <v>-199</v>
      </c>
      <c r="N14" s="301">
        <v>247</v>
      </c>
      <c r="O14" s="301">
        <v>99</v>
      </c>
      <c r="P14" s="303">
        <v>40.08097165991903</v>
      </c>
      <c r="Q14" s="304">
        <v>-148</v>
      </c>
      <c r="R14" s="301">
        <v>0</v>
      </c>
      <c r="S14" s="301">
        <v>0</v>
      </c>
      <c r="T14" s="306" t="e">
        <v>#DIV/0!</v>
      </c>
      <c r="U14" s="307">
        <v>0</v>
      </c>
      <c r="V14" s="308">
        <v>0</v>
      </c>
      <c r="W14" s="301">
        <v>0</v>
      </c>
      <c r="X14" s="306" t="e">
        <v>#DIV/0!</v>
      </c>
      <c r="Y14" s="309">
        <v>0</v>
      </c>
      <c r="Z14" s="308">
        <v>0</v>
      </c>
      <c r="AA14" s="308">
        <v>0</v>
      </c>
      <c r="AB14" s="306" t="e">
        <v>#DIV/0!</v>
      </c>
      <c r="AC14" s="310">
        <v>0</v>
      </c>
      <c r="AD14" s="301">
        <v>130</v>
      </c>
      <c r="AE14" s="301">
        <v>83</v>
      </c>
      <c r="AF14" s="305">
        <v>63.84615384615384</v>
      </c>
      <c r="AG14" s="304">
        <v>-47</v>
      </c>
      <c r="AH14" s="301" t="s">
        <v>394</v>
      </c>
      <c r="AI14" s="301" t="s">
        <v>394</v>
      </c>
      <c r="AJ14" s="306" t="e">
        <v>#DIV/0!</v>
      </c>
      <c r="AK14" s="304">
        <v>0</v>
      </c>
      <c r="AL14" s="301">
        <v>285</v>
      </c>
      <c r="AM14" s="301">
        <v>167</v>
      </c>
      <c r="AN14" s="305">
        <v>58.596491228070178</v>
      </c>
      <c r="AO14" s="304">
        <v>-118</v>
      </c>
      <c r="AP14" s="301">
        <v>842</v>
      </c>
      <c r="AQ14" s="301">
        <v>787</v>
      </c>
      <c r="AR14" s="305">
        <v>93.467933491686466</v>
      </c>
      <c r="AS14" s="304">
        <v>-55</v>
      </c>
      <c r="AT14" s="311">
        <v>92</v>
      </c>
      <c r="AU14" s="311">
        <v>75</v>
      </c>
      <c r="AV14" s="312">
        <v>81.5</v>
      </c>
      <c r="AW14" s="313">
        <v>-17</v>
      </c>
      <c r="AX14" s="314">
        <v>478</v>
      </c>
      <c r="AY14" s="301">
        <v>368</v>
      </c>
      <c r="AZ14" s="305">
        <v>77</v>
      </c>
      <c r="BA14" s="304">
        <v>-110</v>
      </c>
      <c r="BB14" s="301">
        <v>566</v>
      </c>
      <c r="BC14" s="301">
        <v>618</v>
      </c>
      <c r="BD14" s="305">
        <v>109.18727915194346</v>
      </c>
      <c r="BE14" s="304">
        <v>52</v>
      </c>
      <c r="BF14" s="301">
        <v>547</v>
      </c>
      <c r="BG14" s="301">
        <v>591</v>
      </c>
      <c r="BH14" s="305">
        <v>108.04387568555758</v>
      </c>
      <c r="BI14" s="304">
        <v>44</v>
      </c>
      <c r="BJ14" s="301">
        <v>519</v>
      </c>
      <c r="BK14" s="301">
        <v>576</v>
      </c>
      <c r="BL14" s="305">
        <v>110.98265895953756</v>
      </c>
      <c r="BM14" s="304">
        <v>57</v>
      </c>
      <c r="BN14" s="301">
        <v>92</v>
      </c>
      <c r="BO14" s="301">
        <v>132</v>
      </c>
      <c r="BP14" s="303">
        <v>143.5</v>
      </c>
      <c r="BQ14" s="304">
        <v>40</v>
      </c>
      <c r="BR14" s="301">
        <v>6152.12</v>
      </c>
      <c r="BS14" s="301">
        <v>7993.94</v>
      </c>
      <c r="BT14" s="303">
        <v>129.9</v>
      </c>
      <c r="BU14" s="304">
        <v>1841.8199999999997</v>
      </c>
      <c r="BV14" s="315">
        <v>6</v>
      </c>
      <c r="BW14" s="315">
        <v>4</v>
      </c>
      <c r="BX14" s="309">
        <v>-2</v>
      </c>
      <c r="BY14" s="316"/>
      <c r="BZ14" s="189"/>
      <c r="CA14" s="189"/>
    </row>
    <row r="15" spans="1:79" s="196" customFormat="1" ht="19.5" customHeight="1" x14ac:dyDescent="0.2">
      <c r="A15" s="300" t="s">
        <v>341</v>
      </c>
      <c r="B15" s="301">
        <v>844</v>
      </c>
      <c r="C15" s="302">
        <v>927</v>
      </c>
      <c r="D15" s="303">
        <v>109.83412322274881</v>
      </c>
      <c r="E15" s="304">
        <v>83</v>
      </c>
      <c r="F15" s="301">
        <v>742</v>
      </c>
      <c r="G15" s="302">
        <v>783</v>
      </c>
      <c r="H15" s="303">
        <v>105.52560646900268</v>
      </c>
      <c r="I15" s="304">
        <v>41</v>
      </c>
      <c r="J15" s="301">
        <v>143</v>
      </c>
      <c r="K15" s="301">
        <v>129</v>
      </c>
      <c r="L15" s="303">
        <v>90.209790209790214</v>
      </c>
      <c r="M15" s="301">
        <v>-14</v>
      </c>
      <c r="N15" s="301">
        <v>100</v>
      </c>
      <c r="O15" s="301">
        <v>95</v>
      </c>
      <c r="P15" s="303">
        <v>95</v>
      </c>
      <c r="Q15" s="304">
        <v>-5</v>
      </c>
      <c r="R15" s="301">
        <v>0</v>
      </c>
      <c r="S15" s="301">
        <v>0</v>
      </c>
      <c r="T15" s="306" t="e">
        <v>#DIV/0!</v>
      </c>
      <c r="U15" s="310">
        <v>0</v>
      </c>
      <c r="V15" s="308">
        <v>0</v>
      </c>
      <c r="W15" s="301">
        <v>0</v>
      </c>
      <c r="X15" s="306" t="e">
        <v>#DIV/0!</v>
      </c>
      <c r="Y15" s="309">
        <v>0</v>
      </c>
      <c r="Z15" s="308">
        <v>0</v>
      </c>
      <c r="AA15" s="308">
        <v>0</v>
      </c>
      <c r="AB15" s="306" t="e">
        <v>#DIV/0!</v>
      </c>
      <c r="AC15" s="310">
        <v>0</v>
      </c>
      <c r="AD15" s="301">
        <v>22</v>
      </c>
      <c r="AE15" s="301">
        <v>6</v>
      </c>
      <c r="AF15" s="305">
        <v>27.27272727272727</v>
      </c>
      <c r="AG15" s="304">
        <v>-16</v>
      </c>
      <c r="AH15" s="301" t="s">
        <v>394</v>
      </c>
      <c r="AI15" s="301" t="s">
        <v>394</v>
      </c>
      <c r="AJ15" s="306" t="e">
        <v>#DIV/0!</v>
      </c>
      <c r="AK15" s="304">
        <v>0</v>
      </c>
      <c r="AL15" s="301">
        <v>92</v>
      </c>
      <c r="AM15" s="301">
        <v>47</v>
      </c>
      <c r="AN15" s="305">
        <v>51.086956521739133</v>
      </c>
      <c r="AO15" s="304">
        <v>-45</v>
      </c>
      <c r="AP15" s="301">
        <v>707</v>
      </c>
      <c r="AQ15" s="301">
        <v>762</v>
      </c>
      <c r="AR15" s="305">
        <v>107.77934936350778</v>
      </c>
      <c r="AS15" s="304">
        <v>55</v>
      </c>
      <c r="AT15" s="311">
        <v>66</v>
      </c>
      <c r="AU15" s="311">
        <v>51</v>
      </c>
      <c r="AV15" s="312">
        <v>77.3</v>
      </c>
      <c r="AW15" s="313">
        <v>-15</v>
      </c>
      <c r="AX15" s="314">
        <v>237</v>
      </c>
      <c r="AY15" s="301">
        <v>224</v>
      </c>
      <c r="AZ15" s="305">
        <v>94.5</v>
      </c>
      <c r="BA15" s="304">
        <v>-13</v>
      </c>
      <c r="BB15" s="301">
        <v>602</v>
      </c>
      <c r="BC15" s="301">
        <v>684</v>
      </c>
      <c r="BD15" s="305">
        <v>113.62126245847175</v>
      </c>
      <c r="BE15" s="304">
        <v>82</v>
      </c>
      <c r="BF15" s="301">
        <v>559</v>
      </c>
      <c r="BG15" s="301">
        <v>608</v>
      </c>
      <c r="BH15" s="305">
        <v>108.76565295169947</v>
      </c>
      <c r="BI15" s="304">
        <v>49</v>
      </c>
      <c r="BJ15" s="301">
        <v>515</v>
      </c>
      <c r="BK15" s="301">
        <v>570</v>
      </c>
      <c r="BL15" s="305">
        <v>110.67961165048543</v>
      </c>
      <c r="BM15" s="304">
        <v>55</v>
      </c>
      <c r="BN15" s="301">
        <v>48</v>
      </c>
      <c r="BO15" s="301">
        <v>58</v>
      </c>
      <c r="BP15" s="303">
        <v>120.8</v>
      </c>
      <c r="BQ15" s="304">
        <v>10</v>
      </c>
      <c r="BR15" s="301">
        <v>5717.65</v>
      </c>
      <c r="BS15" s="301">
        <v>7372.41</v>
      </c>
      <c r="BT15" s="303">
        <v>128.9</v>
      </c>
      <c r="BU15" s="304">
        <v>1654.7600000000002</v>
      </c>
      <c r="BV15" s="315">
        <v>12</v>
      </c>
      <c r="BW15" s="315">
        <v>10</v>
      </c>
      <c r="BX15" s="309">
        <v>-2</v>
      </c>
      <c r="BY15" s="316"/>
      <c r="BZ15" s="189"/>
      <c r="CA15" s="189"/>
    </row>
    <row r="16" spans="1:79" s="196" customFormat="1" ht="19.5" customHeight="1" x14ac:dyDescent="0.2">
      <c r="A16" s="300" t="s">
        <v>342</v>
      </c>
      <c r="B16" s="301">
        <v>544</v>
      </c>
      <c r="C16" s="302">
        <v>673</v>
      </c>
      <c r="D16" s="303">
        <v>123.71323529411764</v>
      </c>
      <c r="E16" s="304">
        <v>129</v>
      </c>
      <c r="F16" s="301">
        <v>336</v>
      </c>
      <c r="G16" s="302">
        <v>509</v>
      </c>
      <c r="H16" s="303">
        <v>151.48809523809524</v>
      </c>
      <c r="I16" s="304">
        <v>173</v>
      </c>
      <c r="J16" s="301">
        <v>121</v>
      </c>
      <c r="K16" s="301">
        <v>145</v>
      </c>
      <c r="L16" s="303">
        <v>119.83471074380165</v>
      </c>
      <c r="M16" s="301">
        <v>24</v>
      </c>
      <c r="N16" s="301">
        <v>50</v>
      </c>
      <c r="O16" s="301">
        <v>82</v>
      </c>
      <c r="P16" s="303">
        <v>164</v>
      </c>
      <c r="Q16" s="304">
        <v>32</v>
      </c>
      <c r="R16" s="301">
        <v>1</v>
      </c>
      <c r="S16" s="301">
        <v>0</v>
      </c>
      <c r="T16" s="306">
        <v>0</v>
      </c>
      <c r="U16" s="307">
        <v>-1</v>
      </c>
      <c r="V16" s="308">
        <v>0</v>
      </c>
      <c r="W16" s="301">
        <v>0</v>
      </c>
      <c r="X16" s="306" t="e">
        <v>#DIV/0!</v>
      </c>
      <c r="Y16" s="309">
        <v>0</v>
      </c>
      <c r="Z16" s="308">
        <v>0</v>
      </c>
      <c r="AA16" s="308">
        <v>0</v>
      </c>
      <c r="AB16" s="306" t="e">
        <v>#DIV/0!</v>
      </c>
      <c r="AC16" s="310">
        <v>0</v>
      </c>
      <c r="AD16" s="301">
        <v>25</v>
      </c>
      <c r="AE16" s="301">
        <v>3</v>
      </c>
      <c r="AF16" s="305">
        <v>12</v>
      </c>
      <c r="AG16" s="304">
        <v>-22</v>
      </c>
      <c r="AH16" s="301" t="s">
        <v>395</v>
      </c>
      <c r="AI16" s="301" t="s">
        <v>396</v>
      </c>
      <c r="AJ16" s="305">
        <v>50</v>
      </c>
      <c r="AK16" s="304">
        <v>-1</v>
      </c>
      <c r="AL16" s="301">
        <v>27</v>
      </c>
      <c r="AM16" s="301">
        <v>2</v>
      </c>
      <c r="AN16" s="306">
        <v>7.4074074074074066</v>
      </c>
      <c r="AO16" s="304">
        <v>-25</v>
      </c>
      <c r="AP16" s="301">
        <v>270</v>
      </c>
      <c r="AQ16" s="301">
        <v>462</v>
      </c>
      <c r="AR16" s="305">
        <v>171.11111111111111</v>
      </c>
      <c r="AS16" s="304">
        <v>192</v>
      </c>
      <c r="AT16" s="311">
        <v>70</v>
      </c>
      <c r="AU16" s="311">
        <v>61</v>
      </c>
      <c r="AV16" s="312">
        <v>87.1</v>
      </c>
      <c r="AW16" s="313">
        <v>-9</v>
      </c>
      <c r="AX16" s="314">
        <v>254</v>
      </c>
      <c r="AY16" s="301">
        <v>226</v>
      </c>
      <c r="AZ16" s="305">
        <v>89</v>
      </c>
      <c r="BA16" s="304">
        <v>-28</v>
      </c>
      <c r="BB16" s="301">
        <v>314</v>
      </c>
      <c r="BC16" s="301">
        <v>399</v>
      </c>
      <c r="BD16" s="305">
        <v>127.07006369426752</v>
      </c>
      <c r="BE16" s="304">
        <v>85</v>
      </c>
      <c r="BF16" s="301">
        <v>227</v>
      </c>
      <c r="BG16" s="301">
        <v>317</v>
      </c>
      <c r="BH16" s="305">
        <v>139.647577092511</v>
      </c>
      <c r="BI16" s="304">
        <v>90</v>
      </c>
      <c r="BJ16" s="301">
        <v>183</v>
      </c>
      <c r="BK16" s="301">
        <v>274</v>
      </c>
      <c r="BL16" s="305">
        <v>149.72677595628417</v>
      </c>
      <c r="BM16" s="304">
        <v>91</v>
      </c>
      <c r="BN16" s="301">
        <v>51</v>
      </c>
      <c r="BO16" s="301">
        <v>67</v>
      </c>
      <c r="BP16" s="303">
        <v>131.4</v>
      </c>
      <c r="BQ16" s="304">
        <v>16</v>
      </c>
      <c r="BR16" s="301">
        <v>7853.62</v>
      </c>
      <c r="BS16" s="301">
        <v>8950</v>
      </c>
      <c r="BT16" s="303">
        <v>114</v>
      </c>
      <c r="BU16" s="304">
        <v>1096.3800000000001</v>
      </c>
      <c r="BV16" s="315">
        <v>4</v>
      </c>
      <c r="BW16" s="315">
        <v>5</v>
      </c>
      <c r="BX16" s="309">
        <v>1</v>
      </c>
      <c r="BY16" s="316"/>
      <c r="BZ16" s="189"/>
      <c r="CA16" s="189"/>
    </row>
    <row r="17" spans="1:79" s="196" customFormat="1" ht="19.5" customHeight="1" x14ac:dyDescent="0.2">
      <c r="A17" s="300" t="s">
        <v>343</v>
      </c>
      <c r="B17" s="301">
        <v>1798</v>
      </c>
      <c r="C17" s="302">
        <v>1919</v>
      </c>
      <c r="D17" s="303">
        <v>106.72969966629589</v>
      </c>
      <c r="E17" s="304">
        <v>121</v>
      </c>
      <c r="F17" s="301">
        <v>333</v>
      </c>
      <c r="G17" s="302">
        <v>426</v>
      </c>
      <c r="H17" s="303">
        <v>127.92792792792793</v>
      </c>
      <c r="I17" s="304">
        <v>93</v>
      </c>
      <c r="J17" s="301">
        <v>141</v>
      </c>
      <c r="K17" s="301">
        <v>126</v>
      </c>
      <c r="L17" s="303">
        <v>89.361702127659569</v>
      </c>
      <c r="M17" s="301">
        <v>-15</v>
      </c>
      <c r="N17" s="301">
        <v>79</v>
      </c>
      <c r="O17" s="301">
        <v>59</v>
      </c>
      <c r="P17" s="303">
        <v>74.683544303797461</v>
      </c>
      <c r="Q17" s="304">
        <v>-20</v>
      </c>
      <c r="R17" s="301">
        <v>0</v>
      </c>
      <c r="S17" s="301">
        <v>1</v>
      </c>
      <c r="T17" s="306" t="e">
        <v>#DIV/0!</v>
      </c>
      <c r="U17" s="307">
        <v>1</v>
      </c>
      <c r="V17" s="308">
        <v>2</v>
      </c>
      <c r="W17" s="301">
        <v>0</v>
      </c>
      <c r="X17" s="306">
        <v>0</v>
      </c>
      <c r="Y17" s="309">
        <v>-2</v>
      </c>
      <c r="Z17" s="308">
        <v>0</v>
      </c>
      <c r="AA17" s="308">
        <v>0</v>
      </c>
      <c r="AB17" s="306" t="e">
        <v>#DIV/0!</v>
      </c>
      <c r="AC17" s="310">
        <v>0</v>
      </c>
      <c r="AD17" s="301">
        <v>14</v>
      </c>
      <c r="AE17" s="301">
        <v>3</v>
      </c>
      <c r="AF17" s="305">
        <v>21.428571428571427</v>
      </c>
      <c r="AG17" s="304">
        <v>-11</v>
      </c>
      <c r="AH17" s="301" t="s">
        <v>396</v>
      </c>
      <c r="AI17" s="301" t="s">
        <v>396</v>
      </c>
      <c r="AJ17" s="306">
        <v>100</v>
      </c>
      <c r="AK17" s="304">
        <v>0</v>
      </c>
      <c r="AL17" s="301">
        <v>70</v>
      </c>
      <c r="AM17" s="301">
        <v>11</v>
      </c>
      <c r="AN17" s="305">
        <v>15.714285714285714</v>
      </c>
      <c r="AO17" s="304">
        <v>-59</v>
      </c>
      <c r="AP17" s="301">
        <v>284</v>
      </c>
      <c r="AQ17" s="301">
        <v>414</v>
      </c>
      <c r="AR17" s="305">
        <v>145.77464788732394</v>
      </c>
      <c r="AS17" s="304">
        <v>130</v>
      </c>
      <c r="AT17" s="311">
        <v>54</v>
      </c>
      <c r="AU17" s="311">
        <v>64</v>
      </c>
      <c r="AV17" s="312">
        <v>118.5</v>
      </c>
      <c r="AW17" s="313">
        <v>10</v>
      </c>
      <c r="AX17" s="314">
        <v>240</v>
      </c>
      <c r="AY17" s="301">
        <v>199</v>
      </c>
      <c r="AZ17" s="305">
        <v>82.9</v>
      </c>
      <c r="BA17" s="304">
        <v>-41</v>
      </c>
      <c r="BB17" s="301">
        <v>1622</v>
      </c>
      <c r="BC17" s="301">
        <v>1718</v>
      </c>
      <c r="BD17" s="305">
        <v>105.91861898890258</v>
      </c>
      <c r="BE17" s="304">
        <v>96</v>
      </c>
      <c r="BF17" s="301">
        <v>231</v>
      </c>
      <c r="BG17" s="301">
        <v>277</v>
      </c>
      <c r="BH17" s="305">
        <v>119.9134199134199</v>
      </c>
      <c r="BI17" s="304">
        <v>46</v>
      </c>
      <c r="BJ17" s="301">
        <v>215</v>
      </c>
      <c r="BK17" s="301">
        <v>251</v>
      </c>
      <c r="BL17" s="305">
        <v>116.74418604651163</v>
      </c>
      <c r="BM17" s="304">
        <v>36</v>
      </c>
      <c r="BN17" s="301">
        <v>44</v>
      </c>
      <c r="BO17" s="301">
        <v>45</v>
      </c>
      <c r="BP17" s="303">
        <v>102.3</v>
      </c>
      <c r="BQ17" s="304">
        <v>1</v>
      </c>
      <c r="BR17" s="301">
        <v>6107.52</v>
      </c>
      <c r="BS17" s="301">
        <v>7640.11</v>
      </c>
      <c r="BT17" s="303">
        <v>125.1</v>
      </c>
      <c r="BU17" s="304">
        <v>1532.5899999999992</v>
      </c>
      <c r="BV17" s="315">
        <v>5</v>
      </c>
      <c r="BW17" s="315">
        <v>6</v>
      </c>
      <c r="BX17" s="309">
        <v>1</v>
      </c>
      <c r="BY17" s="316"/>
      <c r="BZ17" s="189"/>
      <c r="CA17" s="189"/>
    </row>
    <row r="18" spans="1:79" s="196" customFormat="1" ht="19.5" customHeight="1" x14ac:dyDescent="0.2">
      <c r="A18" s="300" t="s">
        <v>344</v>
      </c>
      <c r="B18" s="301">
        <v>3451</v>
      </c>
      <c r="C18" s="302">
        <v>4741</v>
      </c>
      <c r="D18" s="303">
        <v>137.38046942915096</v>
      </c>
      <c r="E18" s="304">
        <v>1290</v>
      </c>
      <c r="F18" s="301">
        <v>976</v>
      </c>
      <c r="G18" s="302">
        <v>2050</v>
      </c>
      <c r="H18" s="303" t="s">
        <v>376</v>
      </c>
      <c r="I18" s="304">
        <v>1074</v>
      </c>
      <c r="J18" s="301">
        <v>216</v>
      </c>
      <c r="K18" s="301">
        <v>291</v>
      </c>
      <c r="L18" s="303">
        <v>134.72222222222223</v>
      </c>
      <c r="M18" s="301">
        <v>75</v>
      </c>
      <c r="N18" s="301">
        <v>175</v>
      </c>
      <c r="O18" s="301">
        <v>266</v>
      </c>
      <c r="P18" s="303">
        <v>152</v>
      </c>
      <c r="Q18" s="304">
        <v>91</v>
      </c>
      <c r="R18" s="301">
        <v>1</v>
      </c>
      <c r="S18" s="301">
        <v>0</v>
      </c>
      <c r="T18" s="306">
        <v>0</v>
      </c>
      <c r="U18" s="307">
        <v>-1</v>
      </c>
      <c r="V18" s="308">
        <v>0</v>
      </c>
      <c r="W18" s="301">
        <v>0</v>
      </c>
      <c r="X18" s="306" t="e">
        <v>#DIV/0!</v>
      </c>
      <c r="Y18" s="309">
        <v>0</v>
      </c>
      <c r="Z18" s="308">
        <v>0</v>
      </c>
      <c r="AA18" s="308">
        <v>0</v>
      </c>
      <c r="AB18" s="306" t="e">
        <v>#DIV/0!</v>
      </c>
      <c r="AC18" s="310">
        <v>0</v>
      </c>
      <c r="AD18" s="301">
        <v>100</v>
      </c>
      <c r="AE18" s="301">
        <v>41</v>
      </c>
      <c r="AF18" s="305">
        <v>41</v>
      </c>
      <c r="AG18" s="304">
        <v>-59</v>
      </c>
      <c r="AH18" s="301" t="s">
        <v>394</v>
      </c>
      <c r="AI18" s="301" t="s">
        <v>394</v>
      </c>
      <c r="AJ18" s="306" t="e">
        <v>#DIV/0!</v>
      </c>
      <c r="AK18" s="304">
        <v>0</v>
      </c>
      <c r="AL18" s="301">
        <v>12</v>
      </c>
      <c r="AM18" s="301">
        <v>1</v>
      </c>
      <c r="AN18" s="305">
        <v>8.3333333333333321</v>
      </c>
      <c r="AO18" s="304">
        <v>-11</v>
      </c>
      <c r="AP18" s="301">
        <v>858</v>
      </c>
      <c r="AQ18" s="301">
        <v>1921</v>
      </c>
      <c r="AR18" s="305" t="s">
        <v>377</v>
      </c>
      <c r="AS18" s="304">
        <v>1063</v>
      </c>
      <c r="AT18" s="311">
        <v>227</v>
      </c>
      <c r="AU18" s="311">
        <v>235</v>
      </c>
      <c r="AV18" s="312">
        <v>103.5</v>
      </c>
      <c r="AW18" s="313">
        <v>8</v>
      </c>
      <c r="AX18" s="314">
        <v>765</v>
      </c>
      <c r="AY18" s="301">
        <v>862</v>
      </c>
      <c r="AZ18" s="305">
        <v>112.7</v>
      </c>
      <c r="BA18" s="304">
        <v>97</v>
      </c>
      <c r="BB18" s="301">
        <v>3060</v>
      </c>
      <c r="BC18" s="301">
        <v>3922</v>
      </c>
      <c r="BD18" s="305">
        <v>128.16993464052288</v>
      </c>
      <c r="BE18" s="304">
        <v>862</v>
      </c>
      <c r="BF18" s="301">
        <v>648</v>
      </c>
      <c r="BG18" s="301">
        <v>1276</v>
      </c>
      <c r="BH18" s="305">
        <v>196.9135802469136</v>
      </c>
      <c r="BI18" s="304">
        <v>628</v>
      </c>
      <c r="BJ18" s="301">
        <v>594</v>
      </c>
      <c r="BK18" s="301">
        <v>1211</v>
      </c>
      <c r="BL18" s="305" t="s">
        <v>378</v>
      </c>
      <c r="BM18" s="304">
        <v>617</v>
      </c>
      <c r="BN18" s="301">
        <v>330</v>
      </c>
      <c r="BO18" s="301">
        <v>399</v>
      </c>
      <c r="BP18" s="303">
        <v>120.9</v>
      </c>
      <c r="BQ18" s="304">
        <v>69</v>
      </c>
      <c r="BR18" s="301">
        <v>7912.68</v>
      </c>
      <c r="BS18" s="301">
        <v>9407.7000000000007</v>
      </c>
      <c r="BT18" s="303">
        <v>118.9</v>
      </c>
      <c r="BU18" s="304">
        <v>1495.0200000000004</v>
      </c>
      <c r="BV18" s="315">
        <v>2</v>
      </c>
      <c r="BW18" s="315">
        <v>3</v>
      </c>
      <c r="BX18" s="309">
        <v>1</v>
      </c>
      <c r="BY18" s="316"/>
      <c r="BZ18" s="189"/>
      <c r="CA18" s="189"/>
    </row>
    <row r="19" spans="1:79" s="196" customFormat="1" ht="19.5" customHeight="1" x14ac:dyDescent="0.2">
      <c r="A19" s="300" t="s">
        <v>345</v>
      </c>
      <c r="B19" s="301">
        <v>678</v>
      </c>
      <c r="C19" s="302">
        <v>861</v>
      </c>
      <c r="D19" s="303">
        <v>126.99115044247789</v>
      </c>
      <c r="E19" s="304">
        <v>183</v>
      </c>
      <c r="F19" s="301">
        <v>408</v>
      </c>
      <c r="G19" s="302">
        <v>562</v>
      </c>
      <c r="H19" s="303">
        <v>137.74509803921569</v>
      </c>
      <c r="I19" s="304">
        <v>154</v>
      </c>
      <c r="J19" s="301">
        <v>101</v>
      </c>
      <c r="K19" s="301">
        <v>97</v>
      </c>
      <c r="L19" s="303">
        <v>96.039603960396036</v>
      </c>
      <c r="M19" s="301">
        <v>-4</v>
      </c>
      <c r="N19" s="301">
        <v>49</v>
      </c>
      <c r="O19" s="301">
        <v>77</v>
      </c>
      <c r="P19" s="303">
        <v>157.14285714285714</v>
      </c>
      <c r="Q19" s="304">
        <v>28</v>
      </c>
      <c r="R19" s="301">
        <v>0</v>
      </c>
      <c r="S19" s="301">
        <v>0</v>
      </c>
      <c r="T19" s="306" t="e">
        <v>#DIV/0!</v>
      </c>
      <c r="U19" s="310">
        <v>0</v>
      </c>
      <c r="V19" s="308">
        <v>0</v>
      </c>
      <c r="W19" s="301">
        <v>0</v>
      </c>
      <c r="X19" s="306" t="e">
        <v>#DIV/0!</v>
      </c>
      <c r="Y19" s="309">
        <v>0</v>
      </c>
      <c r="Z19" s="308">
        <v>0</v>
      </c>
      <c r="AA19" s="308">
        <v>0</v>
      </c>
      <c r="AB19" s="306" t="e">
        <v>#DIV/0!</v>
      </c>
      <c r="AC19" s="310">
        <v>0</v>
      </c>
      <c r="AD19" s="301">
        <v>4</v>
      </c>
      <c r="AE19" s="301">
        <v>3</v>
      </c>
      <c r="AF19" s="306">
        <v>75</v>
      </c>
      <c r="AG19" s="304">
        <v>-1</v>
      </c>
      <c r="AH19" s="301" t="s">
        <v>394</v>
      </c>
      <c r="AI19" s="301" t="s">
        <v>394</v>
      </c>
      <c r="AJ19" s="306" t="e">
        <v>#DIV/0!</v>
      </c>
      <c r="AK19" s="304">
        <v>0</v>
      </c>
      <c r="AL19" s="301">
        <v>17</v>
      </c>
      <c r="AM19" s="301">
        <v>0</v>
      </c>
      <c r="AN19" s="306">
        <v>0</v>
      </c>
      <c r="AO19" s="304">
        <v>-17</v>
      </c>
      <c r="AP19" s="301">
        <v>355</v>
      </c>
      <c r="AQ19" s="301">
        <v>520</v>
      </c>
      <c r="AR19" s="305">
        <v>146.47887323943664</v>
      </c>
      <c r="AS19" s="304">
        <v>165</v>
      </c>
      <c r="AT19" s="311">
        <v>88</v>
      </c>
      <c r="AU19" s="311">
        <v>56</v>
      </c>
      <c r="AV19" s="312">
        <v>63.6</v>
      </c>
      <c r="AW19" s="313">
        <v>-32</v>
      </c>
      <c r="AX19" s="314">
        <v>197</v>
      </c>
      <c r="AY19" s="301">
        <v>148</v>
      </c>
      <c r="AZ19" s="305">
        <v>75.099999999999994</v>
      </c>
      <c r="BA19" s="304">
        <v>-49</v>
      </c>
      <c r="BB19" s="301">
        <v>507</v>
      </c>
      <c r="BC19" s="301">
        <v>635</v>
      </c>
      <c r="BD19" s="305">
        <v>125.2465483234714</v>
      </c>
      <c r="BE19" s="304">
        <v>128</v>
      </c>
      <c r="BF19" s="301">
        <v>287</v>
      </c>
      <c r="BG19" s="301">
        <v>369</v>
      </c>
      <c r="BH19" s="305">
        <v>128.57142857142858</v>
      </c>
      <c r="BI19" s="304">
        <v>82</v>
      </c>
      <c r="BJ19" s="301">
        <v>259</v>
      </c>
      <c r="BK19" s="301">
        <v>340</v>
      </c>
      <c r="BL19" s="305">
        <v>131.27413127413126</v>
      </c>
      <c r="BM19" s="304">
        <v>81</v>
      </c>
      <c r="BN19" s="301">
        <v>69</v>
      </c>
      <c r="BO19" s="301">
        <v>52</v>
      </c>
      <c r="BP19" s="303">
        <v>75.400000000000006</v>
      </c>
      <c r="BQ19" s="304">
        <v>-17</v>
      </c>
      <c r="BR19" s="301">
        <v>8354.7999999999993</v>
      </c>
      <c r="BS19" s="301">
        <v>9432.2900000000009</v>
      </c>
      <c r="BT19" s="303">
        <v>112.9</v>
      </c>
      <c r="BU19" s="304">
        <v>1077.4900000000016</v>
      </c>
      <c r="BV19" s="315">
        <v>4</v>
      </c>
      <c r="BW19" s="315">
        <v>7</v>
      </c>
      <c r="BX19" s="309">
        <v>3</v>
      </c>
      <c r="BY19" s="316"/>
      <c r="BZ19" s="189"/>
      <c r="CA19" s="189"/>
    </row>
    <row r="20" spans="1:79" s="199" customFormat="1" ht="19.5" customHeight="1" x14ac:dyDescent="0.2">
      <c r="A20" s="300" t="s">
        <v>346</v>
      </c>
      <c r="B20" s="301">
        <v>726</v>
      </c>
      <c r="C20" s="302">
        <v>906</v>
      </c>
      <c r="D20" s="303">
        <v>124.79338842975207</v>
      </c>
      <c r="E20" s="304">
        <v>180</v>
      </c>
      <c r="F20" s="301">
        <v>434</v>
      </c>
      <c r="G20" s="302">
        <v>540</v>
      </c>
      <c r="H20" s="303">
        <v>124.42396313364054</v>
      </c>
      <c r="I20" s="304">
        <v>106</v>
      </c>
      <c r="J20" s="301">
        <v>163</v>
      </c>
      <c r="K20" s="301">
        <v>136</v>
      </c>
      <c r="L20" s="303">
        <v>83.435582822085891</v>
      </c>
      <c r="M20" s="301">
        <v>-27</v>
      </c>
      <c r="N20" s="301">
        <v>76</v>
      </c>
      <c r="O20" s="301">
        <v>68</v>
      </c>
      <c r="P20" s="303">
        <v>89.473684210526315</v>
      </c>
      <c r="Q20" s="304">
        <v>-8</v>
      </c>
      <c r="R20" s="301">
        <v>0</v>
      </c>
      <c r="S20" s="301">
        <v>0</v>
      </c>
      <c r="T20" s="306" t="e">
        <v>#DIV/0!</v>
      </c>
      <c r="U20" s="307">
        <v>0</v>
      </c>
      <c r="V20" s="308">
        <v>0</v>
      </c>
      <c r="W20" s="301">
        <v>0</v>
      </c>
      <c r="X20" s="306" t="e">
        <v>#DIV/0!</v>
      </c>
      <c r="Y20" s="309">
        <v>0</v>
      </c>
      <c r="Z20" s="308">
        <v>0</v>
      </c>
      <c r="AA20" s="308">
        <v>0</v>
      </c>
      <c r="AB20" s="306" t="e">
        <v>#DIV/0!</v>
      </c>
      <c r="AC20" s="310">
        <v>0</v>
      </c>
      <c r="AD20" s="301">
        <v>55</v>
      </c>
      <c r="AE20" s="301">
        <v>25</v>
      </c>
      <c r="AF20" s="305">
        <v>45.454545454545453</v>
      </c>
      <c r="AG20" s="304">
        <v>-30</v>
      </c>
      <c r="AH20" s="301" t="s">
        <v>394</v>
      </c>
      <c r="AI20" s="301" t="s">
        <v>394</v>
      </c>
      <c r="AJ20" s="306" t="e">
        <v>#DIV/0!</v>
      </c>
      <c r="AK20" s="304">
        <v>0</v>
      </c>
      <c r="AL20" s="301">
        <v>60</v>
      </c>
      <c r="AM20" s="301">
        <v>0</v>
      </c>
      <c r="AN20" s="305">
        <v>0</v>
      </c>
      <c r="AO20" s="304">
        <v>-60</v>
      </c>
      <c r="AP20" s="301">
        <v>377</v>
      </c>
      <c r="AQ20" s="301">
        <v>470</v>
      </c>
      <c r="AR20" s="305">
        <v>124.6684350132626</v>
      </c>
      <c r="AS20" s="304">
        <v>93</v>
      </c>
      <c r="AT20" s="311">
        <v>101</v>
      </c>
      <c r="AU20" s="311">
        <v>83</v>
      </c>
      <c r="AV20" s="312">
        <v>82.2</v>
      </c>
      <c r="AW20" s="313">
        <v>-18</v>
      </c>
      <c r="AX20" s="314">
        <v>380</v>
      </c>
      <c r="AY20" s="301">
        <v>278</v>
      </c>
      <c r="AZ20" s="305">
        <v>73.2</v>
      </c>
      <c r="BA20" s="304">
        <v>-102</v>
      </c>
      <c r="BB20" s="301">
        <v>472</v>
      </c>
      <c r="BC20" s="301">
        <v>655</v>
      </c>
      <c r="BD20" s="305">
        <v>138.77118644067795</v>
      </c>
      <c r="BE20" s="304">
        <v>183</v>
      </c>
      <c r="BF20" s="301">
        <v>282</v>
      </c>
      <c r="BG20" s="301">
        <v>369</v>
      </c>
      <c r="BH20" s="305">
        <v>130.85106382978725</v>
      </c>
      <c r="BI20" s="304">
        <v>87</v>
      </c>
      <c r="BJ20" s="301">
        <v>255</v>
      </c>
      <c r="BK20" s="301">
        <v>298</v>
      </c>
      <c r="BL20" s="305">
        <v>116.86274509803923</v>
      </c>
      <c r="BM20" s="304">
        <v>43</v>
      </c>
      <c r="BN20" s="301">
        <v>72</v>
      </c>
      <c r="BO20" s="301">
        <v>97</v>
      </c>
      <c r="BP20" s="303">
        <v>134.69999999999999</v>
      </c>
      <c r="BQ20" s="304">
        <v>25</v>
      </c>
      <c r="BR20" s="301">
        <v>6148.65</v>
      </c>
      <c r="BS20" s="301">
        <v>7467.79</v>
      </c>
      <c r="BT20" s="303">
        <v>121.5</v>
      </c>
      <c r="BU20" s="304">
        <v>1319.1400000000003</v>
      </c>
      <c r="BV20" s="315">
        <v>4</v>
      </c>
      <c r="BW20" s="315">
        <v>4</v>
      </c>
      <c r="BX20" s="309">
        <v>0</v>
      </c>
      <c r="BY20" s="316"/>
      <c r="BZ20" s="189"/>
      <c r="CA20" s="189"/>
    </row>
    <row r="21" spans="1:79" s="196" customFormat="1" ht="19.5" customHeight="1" x14ac:dyDescent="0.2">
      <c r="A21" s="300" t="s">
        <v>347</v>
      </c>
      <c r="B21" s="301">
        <v>1175</v>
      </c>
      <c r="C21" s="302">
        <v>1464</v>
      </c>
      <c r="D21" s="303">
        <v>124.59574468085106</v>
      </c>
      <c r="E21" s="304">
        <v>289</v>
      </c>
      <c r="F21" s="301">
        <v>577</v>
      </c>
      <c r="G21" s="302">
        <v>952</v>
      </c>
      <c r="H21" s="303">
        <v>164.99133448873485</v>
      </c>
      <c r="I21" s="304">
        <v>375</v>
      </c>
      <c r="J21" s="301">
        <v>422</v>
      </c>
      <c r="K21" s="301">
        <v>308</v>
      </c>
      <c r="L21" s="303">
        <v>72.985781990521332</v>
      </c>
      <c r="M21" s="301">
        <v>-114</v>
      </c>
      <c r="N21" s="301">
        <v>103</v>
      </c>
      <c r="O21" s="301">
        <v>149</v>
      </c>
      <c r="P21" s="303">
        <v>144.66019417475729</v>
      </c>
      <c r="Q21" s="304">
        <v>46</v>
      </c>
      <c r="R21" s="301">
        <v>1</v>
      </c>
      <c r="S21" s="301">
        <v>1</v>
      </c>
      <c r="T21" s="306">
        <v>100</v>
      </c>
      <c r="U21" s="307">
        <v>0</v>
      </c>
      <c r="V21" s="308">
        <v>1</v>
      </c>
      <c r="W21" s="301">
        <v>0</v>
      </c>
      <c r="X21" s="306">
        <v>0</v>
      </c>
      <c r="Y21" s="309">
        <v>-1</v>
      </c>
      <c r="Z21" s="308">
        <v>0</v>
      </c>
      <c r="AA21" s="308">
        <v>0</v>
      </c>
      <c r="AB21" s="306" t="e">
        <v>#DIV/0!</v>
      </c>
      <c r="AC21" s="310">
        <v>0</v>
      </c>
      <c r="AD21" s="301">
        <v>28</v>
      </c>
      <c r="AE21" s="301">
        <v>4</v>
      </c>
      <c r="AF21" s="305">
        <v>14.285714285714285</v>
      </c>
      <c r="AG21" s="304">
        <v>-24</v>
      </c>
      <c r="AH21" s="301" t="s">
        <v>395</v>
      </c>
      <c r="AI21" s="301" t="s">
        <v>396</v>
      </c>
      <c r="AJ21" s="306">
        <v>50</v>
      </c>
      <c r="AK21" s="304">
        <v>-1</v>
      </c>
      <c r="AL21" s="301">
        <v>40</v>
      </c>
      <c r="AM21" s="301">
        <v>29</v>
      </c>
      <c r="AN21" s="305">
        <v>72.5</v>
      </c>
      <c r="AO21" s="304">
        <v>-11</v>
      </c>
      <c r="AP21" s="301">
        <v>509</v>
      </c>
      <c r="AQ21" s="301">
        <v>910</v>
      </c>
      <c r="AR21" s="305">
        <v>178.78192534381139</v>
      </c>
      <c r="AS21" s="304">
        <v>401</v>
      </c>
      <c r="AT21" s="311">
        <v>171</v>
      </c>
      <c r="AU21" s="311">
        <v>147</v>
      </c>
      <c r="AV21" s="312">
        <v>86</v>
      </c>
      <c r="AW21" s="313">
        <v>-24</v>
      </c>
      <c r="AX21" s="314">
        <v>850</v>
      </c>
      <c r="AY21" s="301">
        <v>744</v>
      </c>
      <c r="AZ21" s="305">
        <v>87.5</v>
      </c>
      <c r="BA21" s="304">
        <v>-106</v>
      </c>
      <c r="BB21" s="301">
        <v>682</v>
      </c>
      <c r="BC21" s="301">
        <v>864</v>
      </c>
      <c r="BD21" s="305">
        <v>126.68621700879766</v>
      </c>
      <c r="BE21" s="304">
        <v>182</v>
      </c>
      <c r="BF21" s="301">
        <v>413</v>
      </c>
      <c r="BG21" s="301">
        <v>556</v>
      </c>
      <c r="BH21" s="305">
        <v>134.62469733656175</v>
      </c>
      <c r="BI21" s="304">
        <v>143</v>
      </c>
      <c r="BJ21" s="301">
        <v>385</v>
      </c>
      <c r="BK21" s="301">
        <v>505</v>
      </c>
      <c r="BL21" s="305">
        <v>131.16883116883119</v>
      </c>
      <c r="BM21" s="304">
        <v>120</v>
      </c>
      <c r="BN21" s="301">
        <v>135</v>
      </c>
      <c r="BO21" s="301">
        <v>220</v>
      </c>
      <c r="BP21" s="303">
        <v>163</v>
      </c>
      <c r="BQ21" s="304">
        <v>85</v>
      </c>
      <c r="BR21" s="301">
        <v>7971.54</v>
      </c>
      <c r="BS21" s="301">
        <v>9597.92</v>
      </c>
      <c r="BT21" s="303">
        <v>120.4</v>
      </c>
      <c r="BU21" s="304">
        <v>1626.38</v>
      </c>
      <c r="BV21" s="315">
        <v>3</v>
      </c>
      <c r="BW21" s="315">
        <v>3</v>
      </c>
      <c r="BX21" s="309">
        <v>0</v>
      </c>
      <c r="BY21" s="316"/>
      <c r="BZ21" s="189"/>
      <c r="CA21" s="189"/>
    </row>
    <row r="22" spans="1:79" s="196" customFormat="1" ht="19.5" customHeight="1" x14ac:dyDescent="0.2">
      <c r="A22" s="300" t="s">
        <v>348</v>
      </c>
      <c r="B22" s="301">
        <v>853</v>
      </c>
      <c r="C22" s="302">
        <v>892</v>
      </c>
      <c r="D22" s="303">
        <v>104.57209847596718</v>
      </c>
      <c r="E22" s="304">
        <v>39</v>
      </c>
      <c r="F22" s="301">
        <v>371</v>
      </c>
      <c r="G22" s="302">
        <v>396</v>
      </c>
      <c r="H22" s="303">
        <v>106.73854447439352</v>
      </c>
      <c r="I22" s="304">
        <v>25</v>
      </c>
      <c r="J22" s="301">
        <v>197</v>
      </c>
      <c r="K22" s="301">
        <v>162</v>
      </c>
      <c r="L22" s="303">
        <v>82.233502538071065</v>
      </c>
      <c r="M22" s="301">
        <v>-35</v>
      </c>
      <c r="N22" s="301">
        <v>81</v>
      </c>
      <c r="O22" s="301">
        <v>67</v>
      </c>
      <c r="P22" s="303">
        <v>82.716049382716051</v>
      </c>
      <c r="Q22" s="304">
        <v>-14</v>
      </c>
      <c r="R22" s="301">
        <v>0</v>
      </c>
      <c r="S22" s="301">
        <v>0</v>
      </c>
      <c r="T22" s="306" t="e">
        <v>#DIV/0!</v>
      </c>
      <c r="U22" s="307">
        <v>0</v>
      </c>
      <c r="V22" s="308">
        <v>0</v>
      </c>
      <c r="W22" s="301">
        <v>0</v>
      </c>
      <c r="X22" s="306" t="e">
        <v>#DIV/0!</v>
      </c>
      <c r="Y22" s="309">
        <v>0</v>
      </c>
      <c r="Z22" s="308">
        <v>0</v>
      </c>
      <c r="AA22" s="308">
        <v>0</v>
      </c>
      <c r="AB22" s="306" t="e">
        <v>#DIV/0!</v>
      </c>
      <c r="AC22" s="310">
        <v>0</v>
      </c>
      <c r="AD22" s="301">
        <v>37</v>
      </c>
      <c r="AE22" s="301">
        <v>9</v>
      </c>
      <c r="AF22" s="305">
        <v>24.324324324324326</v>
      </c>
      <c r="AG22" s="304">
        <v>-28</v>
      </c>
      <c r="AH22" s="301" t="s">
        <v>394</v>
      </c>
      <c r="AI22" s="301" t="s">
        <v>394</v>
      </c>
      <c r="AJ22" s="306" t="e">
        <v>#DIV/0!</v>
      </c>
      <c r="AK22" s="304">
        <v>0</v>
      </c>
      <c r="AL22" s="301">
        <v>7</v>
      </c>
      <c r="AM22" s="301">
        <v>0</v>
      </c>
      <c r="AN22" s="306">
        <v>0</v>
      </c>
      <c r="AO22" s="304">
        <v>-7</v>
      </c>
      <c r="AP22" s="301">
        <v>315</v>
      </c>
      <c r="AQ22" s="301">
        <v>344</v>
      </c>
      <c r="AR22" s="305">
        <v>109.2063492063492</v>
      </c>
      <c r="AS22" s="304">
        <v>29</v>
      </c>
      <c r="AT22" s="311">
        <v>59</v>
      </c>
      <c r="AU22" s="311">
        <v>50</v>
      </c>
      <c r="AV22" s="312">
        <v>84.7</v>
      </c>
      <c r="AW22" s="313">
        <v>-9</v>
      </c>
      <c r="AX22" s="314">
        <v>188</v>
      </c>
      <c r="AY22" s="301">
        <v>221</v>
      </c>
      <c r="AZ22" s="305">
        <v>117.6</v>
      </c>
      <c r="BA22" s="304">
        <v>33</v>
      </c>
      <c r="BB22" s="301">
        <v>626</v>
      </c>
      <c r="BC22" s="301">
        <v>657</v>
      </c>
      <c r="BD22" s="305">
        <v>104.9520766773163</v>
      </c>
      <c r="BE22" s="304">
        <v>31</v>
      </c>
      <c r="BF22" s="301">
        <v>246</v>
      </c>
      <c r="BG22" s="301">
        <v>262</v>
      </c>
      <c r="BH22" s="305">
        <v>106.5040650406504</v>
      </c>
      <c r="BI22" s="304">
        <v>16</v>
      </c>
      <c r="BJ22" s="301">
        <v>214</v>
      </c>
      <c r="BK22" s="301">
        <v>202</v>
      </c>
      <c r="BL22" s="305">
        <v>94.392523364485982</v>
      </c>
      <c r="BM22" s="304">
        <v>-12</v>
      </c>
      <c r="BN22" s="301">
        <v>61</v>
      </c>
      <c r="BO22" s="301">
        <v>63</v>
      </c>
      <c r="BP22" s="303">
        <v>103.3</v>
      </c>
      <c r="BQ22" s="304">
        <v>2</v>
      </c>
      <c r="BR22" s="301">
        <v>7585.97</v>
      </c>
      <c r="BS22" s="301">
        <v>9010.7900000000009</v>
      </c>
      <c r="BT22" s="303">
        <v>118.8</v>
      </c>
      <c r="BU22" s="304">
        <v>1424.8200000000006</v>
      </c>
      <c r="BV22" s="315">
        <v>4</v>
      </c>
      <c r="BW22" s="315">
        <v>4</v>
      </c>
      <c r="BX22" s="309">
        <v>0</v>
      </c>
      <c r="BY22" s="316"/>
      <c r="BZ22" s="189"/>
      <c r="CA22" s="189"/>
    </row>
    <row r="23" spans="1:79" s="196" customFormat="1" ht="19.5" customHeight="1" x14ac:dyDescent="0.2">
      <c r="A23" s="300" t="s">
        <v>349</v>
      </c>
      <c r="B23" s="301">
        <v>901</v>
      </c>
      <c r="C23" s="302">
        <v>970</v>
      </c>
      <c r="D23" s="303">
        <v>107.65815760266371</v>
      </c>
      <c r="E23" s="304">
        <v>69</v>
      </c>
      <c r="F23" s="301">
        <v>588</v>
      </c>
      <c r="G23" s="302">
        <v>669</v>
      </c>
      <c r="H23" s="303">
        <v>113.77551020408163</v>
      </c>
      <c r="I23" s="304">
        <v>81</v>
      </c>
      <c r="J23" s="301">
        <v>195</v>
      </c>
      <c r="K23" s="301">
        <v>177</v>
      </c>
      <c r="L23" s="303">
        <v>90.769230769230774</v>
      </c>
      <c r="M23" s="301">
        <v>-18</v>
      </c>
      <c r="N23" s="301">
        <v>154</v>
      </c>
      <c r="O23" s="301">
        <v>157</v>
      </c>
      <c r="P23" s="303">
        <v>101.94805194805194</v>
      </c>
      <c r="Q23" s="304">
        <v>3</v>
      </c>
      <c r="R23" s="301">
        <v>0</v>
      </c>
      <c r="S23" s="301">
        <v>0</v>
      </c>
      <c r="T23" s="306" t="e">
        <v>#DIV/0!</v>
      </c>
      <c r="U23" s="310">
        <v>0</v>
      </c>
      <c r="V23" s="308">
        <v>0</v>
      </c>
      <c r="W23" s="301">
        <v>0</v>
      </c>
      <c r="X23" s="306" t="e">
        <v>#DIV/0!</v>
      </c>
      <c r="Y23" s="309">
        <v>0</v>
      </c>
      <c r="Z23" s="308">
        <v>0</v>
      </c>
      <c r="AA23" s="308">
        <v>0</v>
      </c>
      <c r="AB23" s="306" t="e">
        <v>#DIV/0!</v>
      </c>
      <c r="AC23" s="310">
        <v>0</v>
      </c>
      <c r="AD23" s="301">
        <v>54</v>
      </c>
      <c r="AE23" s="301">
        <v>27</v>
      </c>
      <c r="AF23" s="305">
        <v>50</v>
      </c>
      <c r="AG23" s="304">
        <v>-27</v>
      </c>
      <c r="AH23" s="301" t="s">
        <v>394</v>
      </c>
      <c r="AI23" s="301" t="s">
        <v>394</v>
      </c>
      <c r="AJ23" s="306" t="e">
        <v>#DIV/0!</v>
      </c>
      <c r="AK23" s="304">
        <v>0</v>
      </c>
      <c r="AL23" s="301">
        <v>45</v>
      </c>
      <c r="AM23" s="301">
        <v>2</v>
      </c>
      <c r="AN23" s="305">
        <v>4.4444444444444446</v>
      </c>
      <c r="AO23" s="304">
        <v>-43</v>
      </c>
      <c r="AP23" s="301">
        <v>554</v>
      </c>
      <c r="AQ23" s="301">
        <v>644</v>
      </c>
      <c r="AR23" s="305">
        <v>116.24548736462094</v>
      </c>
      <c r="AS23" s="304">
        <v>90</v>
      </c>
      <c r="AT23" s="311">
        <v>80</v>
      </c>
      <c r="AU23" s="311">
        <v>73</v>
      </c>
      <c r="AV23" s="312">
        <v>91.3</v>
      </c>
      <c r="AW23" s="313">
        <v>-7</v>
      </c>
      <c r="AX23" s="314">
        <v>278</v>
      </c>
      <c r="AY23" s="301">
        <v>282</v>
      </c>
      <c r="AZ23" s="305">
        <v>101.4</v>
      </c>
      <c r="BA23" s="304">
        <v>4</v>
      </c>
      <c r="BB23" s="301">
        <v>656</v>
      </c>
      <c r="BC23" s="301">
        <v>766</v>
      </c>
      <c r="BD23" s="305">
        <v>116.76829268292683</v>
      </c>
      <c r="BE23" s="304">
        <v>110</v>
      </c>
      <c r="BF23" s="301">
        <v>412</v>
      </c>
      <c r="BG23" s="301">
        <v>487</v>
      </c>
      <c r="BH23" s="305">
        <v>118.20388349514563</v>
      </c>
      <c r="BI23" s="304">
        <v>75</v>
      </c>
      <c r="BJ23" s="301">
        <v>386</v>
      </c>
      <c r="BK23" s="301">
        <v>455</v>
      </c>
      <c r="BL23" s="305">
        <v>117.87564766839378</v>
      </c>
      <c r="BM23" s="304">
        <v>69</v>
      </c>
      <c r="BN23" s="301">
        <v>48</v>
      </c>
      <c r="BO23" s="301">
        <v>67</v>
      </c>
      <c r="BP23" s="303">
        <v>139.6</v>
      </c>
      <c r="BQ23" s="304">
        <v>19</v>
      </c>
      <c r="BR23" s="301">
        <v>6052.04</v>
      </c>
      <c r="BS23" s="301">
        <v>9045.24</v>
      </c>
      <c r="BT23" s="303">
        <v>149.5</v>
      </c>
      <c r="BU23" s="304">
        <v>2993.2</v>
      </c>
      <c r="BV23" s="315">
        <v>9</v>
      </c>
      <c r="BW23" s="315">
        <v>7</v>
      </c>
      <c r="BX23" s="309">
        <v>-2</v>
      </c>
      <c r="BY23" s="316"/>
      <c r="BZ23" s="189"/>
      <c r="CA23" s="189"/>
    </row>
    <row r="24" spans="1:79" s="196" customFormat="1" ht="19.5" customHeight="1" x14ac:dyDescent="0.2">
      <c r="A24" s="300" t="s">
        <v>350</v>
      </c>
      <c r="B24" s="301">
        <v>983</v>
      </c>
      <c r="C24" s="302">
        <v>1116</v>
      </c>
      <c r="D24" s="303">
        <v>113.53001017293998</v>
      </c>
      <c r="E24" s="304">
        <v>133</v>
      </c>
      <c r="F24" s="301">
        <v>746</v>
      </c>
      <c r="G24" s="302">
        <v>882</v>
      </c>
      <c r="H24" s="303">
        <v>118.23056300268095</v>
      </c>
      <c r="I24" s="304">
        <v>136</v>
      </c>
      <c r="J24" s="301">
        <v>156</v>
      </c>
      <c r="K24" s="301">
        <v>86</v>
      </c>
      <c r="L24" s="303">
        <v>55.128205128205131</v>
      </c>
      <c r="M24" s="301">
        <v>-70</v>
      </c>
      <c r="N24" s="301">
        <v>112</v>
      </c>
      <c r="O24" s="301">
        <v>77</v>
      </c>
      <c r="P24" s="303">
        <v>68.75</v>
      </c>
      <c r="Q24" s="304">
        <v>-35</v>
      </c>
      <c r="R24" s="301">
        <v>0</v>
      </c>
      <c r="S24" s="301">
        <v>0</v>
      </c>
      <c r="T24" s="306" t="e">
        <v>#DIV/0!</v>
      </c>
      <c r="U24" s="310">
        <v>0</v>
      </c>
      <c r="V24" s="308">
        <v>0</v>
      </c>
      <c r="W24" s="301">
        <v>0</v>
      </c>
      <c r="X24" s="306" t="s">
        <v>171</v>
      </c>
      <c r="Y24" s="309">
        <v>0</v>
      </c>
      <c r="Z24" s="308">
        <v>0</v>
      </c>
      <c r="AA24" s="308">
        <v>0</v>
      </c>
      <c r="AB24" s="306" t="e">
        <v>#DIV/0!</v>
      </c>
      <c r="AC24" s="310">
        <v>0</v>
      </c>
      <c r="AD24" s="301">
        <v>66</v>
      </c>
      <c r="AE24" s="301">
        <v>13</v>
      </c>
      <c r="AF24" s="305">
        <v>19.696969696969695</v>
      </c>
      <c r="AG24" s="304">
        <v>-53</v>
      </c>
      <c r="AH24" s="301" t="s">
        <v>394</v>
      </c>
      <c r="AI24" s="301" t="s">
        <v>394</v>
      </c>
      <c r="AJ24" s="306" t="e">
        <v>#DIV/0!</v>
      </c>
      <c r="AK24" s="304">
        <v>0</v>
      </c>
      <c r="AL24" s="301">
        <v>150</v>
      </c>
      <c r="AM24" s="301">
        <v>40</v>
      </c>
      <c r="AN24" s="305">
        <v>26.666666666666668</v>
      </c>
      <c r="AO24" s="304">
        <v>-110</v>
      </c>
      <c r="AP24" s="301">
        <v>717</v>
      </c>
      <c r="AQ24" s="301">
        <v>844</v>
      </c>
      <c r="AR24" s="305">
        <v>117.71269177126918</v>
      </c>
      <c r="AS24" s="304">
        <v>127</v>
      </c>
      <c r="AT24" s="311">
        <v>66</v>
      </c>
      <c r="AU24" s="311">
        <v>41</v>
      </c>
      <c r="AV24" s="312">
        <v>62.1</v>
      </c>
      <c r="AW24" s="313">
        <v>-25</v>
      </c>
      <c r="AX24" s="314">
        <v>218</v>
      </c>
      <c r="AY24" s="301">
        <v>151</v>
      </c>
      <c r="AZ24" s="305">
        <v>69.3</v>
      </c>
      <c r="BA24" s="304">
        <v>-67</v>
      </c>
      <c r="BB24" s="301">
        <v>702</v>
      </c>
      <c r="BC24" s="301">
        <v>900</v>
      </c>
      <c r="BD24" s="305">
        <v>128.2051282051282</v>
      </c>
      <c r="BE24" s="304">
        <v>198</v>
      </c>
      <c r="BF24" s="301">
        <v>518</v>
      </c>
      <c r="BG24" s="301">
        <v>681</v>
      </c>
      <c r="BH24" s="305">
        <v>131.46718146718146</v>
      </c>
      <c r="BI24" s="304">
        <v>163</v>
      </c>
      <c r="BJ24" s="301">
        <v>498</v>
      </c>
      <c r="BK24" s="301">
        <v>638</v>
      </c>
      <c r="BL24" s="305">
        <v>128.11244979919678</v>
      </c>
      <c r="BM24" s="304">
        <v>140</v>
      </c>
      <c r="BN24" s="301">
        <v>28</v>
      </c>
      <c r="BO24" s="301">
        <v>52</v>
      </c>
      <c r="BP24" s="303">
        <v>185.7</v>
      </c>
      <c r="BQ24" s="304">
        <v>24</v>
      </c>
      <c r="BR24" s="301">
        <v>6105.4</v>
      </c>
      <c r="BS24" s="301">
        <v>6598.08</v>
      </c>
      <c r="BT24" s="303">
        <v>108.1</v>
      </c>
      <c r="BU24" s="304">
        <v>492.68000000000029</v>
      </c>
      <c r="BV24" s="315">
        <v>19</v>
      </c>
      <c r="BW24" s="315">
        <v>13</v>
      </c>
      <c r="BX24" s="309">
        <v>-6</v>
      </c>
      <c r="BY24" s="316"/>
      <c r="BZ24" s="189"/>
      <c r="CA24" s="189"/>
    </row>
    <row r="25" spans="1:79" s="196" customFormat="1" ht="19.5" customHeight="1" x14ac:dyDescent="0.2">
      <c r="A25" s="300" t="s">
        <v>351</v>
      </c>
      <c r="B25" s="301">
        <v>824</v>
      </c>
      <c r="C25" s="302">
        <v>884</v>
      </c>
      <c r="D25" s="303">
        <v>107.28155339805825</v>
      </c>
      <c r="E25" s="304">
        <v>60</v>
      </c>
      <c r="F25" s="301">
        <v>644</v>
      </c>
      <c r="G25" s="302">
        <v>721</v>
      </c>
      <c r="H25" s="303">
        <v>111.95652173913044</v>
      </c>
      <c r="I25" s="304">
        <v>77</v>
      </c>
      <c r="J25" s="301">
        <v>115</v>
      </c>
      <c r="K25" s="301">
        <v>93</v>
      </c>
      <c r="L25" s="303">
        <v>80.869565217391298</v>
      </c>
      <c r="M25" s="301">
        <v>-22</v>
      </c>
      <c r="N25" s="301">
        <v>85</v>
      </c>
      <c r="O25" s="301">
        <v>85</v>
      </c>
      <c r="P25" s="303">
        <v>100</v>
      </c>
      <c r="Q25" s="304">
        <v>0</v>
      </c>
      <c r="R25" s="301">
        <v>0</v>
      </c>
      <c r="S25" s="301">
        <v>0</v>
      </c>
      <c r="T25" s="306" t="e">
        <v>#DIV/0!</v>
      </c>
      <c r="U25" s="307">
        <v>0</v>
      </c>
      <c r="V25" s="308">
        <v>1</v>
      </c>
      <c r="W25" s="301">
        <v>0</v>
      </c>
      <c r="X25" s="306">
        <v>0</v>
      </c>
      <c r="Y25" s="309">
        <v>-1</v>
      </c>
      <c r="Z25" s="308">
        <v>0</v>
      </c>
      <c r="AA25" s="308">
        <v>0</v>
      </c>
      <c r="AB25" s="306" t="e">
        <v>#DIV/0!</v>
      </c>
      <c r="AC25" s="310">
        <v>0</v>
      </c>
      <c r="AD25" s="301">
        <v>82</v>
      </c>
      <c r="AE25" s="301">
        <v>27</v>
      </c>
      <c r="AF25" s="305">
        <v>32.926829268292686</v>
      </c>
      <c r="AG25" s="304">
        <v>-55</v>
      </c>
      <c r="AH25" s="301" t="s">
        <v>394</v>
      </c>
      <c r="AI25" s="301" t="s">
        <v>394</v>
      </c>
      <c r="AJ25" s="306" t="e">
        <v>#DIV/0!</v>
      </c>
      <c r="AK25" s="304">
        <v>0</v>
      </c>
      <c r="AL25" s="301">
        <v>197</v>
      </c>
      <c r="AM25" s="301">
        <v>63</v>
      </c>
      <c r="AN25" s="305">
        <v>31.979695431472084</v>
      </c>
      <c r="AO25" s="304">
        <v>-134</v>
      </c>
      <c r="AP25" s="301">
        <v>591</v>
      </c>
      <c r="AQ25" s="301">
        <v>656</v>
      </c>
      <c r="AR25" s="305">
        <v>110.99830795262267</v>
      </c>
      <c r="AS25" s="304">
        <v>65</v>
      </c>
      <c r="AT25" s="311">
        <v>84</v>
      </c>
      <c r="AU25" s="311">
        <v>51</v>
      </c>
      <c r="AV25" s="312">
        <v>60.7</v>
      </c>
      <c r="AW25" s="313">
        <v>-33</v>
      </c>
      <c r="AX25" s="314">
        <v>242</v>
      </c>
      <c r="AY25" s="301">
        <v>200</v>
      </c>
      <c r="AZ25" s="305">
        <v>82.6</v>
      </c>
      <c r="BA25" s="304">
        <v>-42</v>
      </c>
      <c r="BB25" s="301">
        <v>643</v>
      </c>
      <c r="BC25" s="301">
        <v>698</v>
      </c>
      <c r="BD25" s="305">
        <v>108.55365474339035</v>
      </c>
      <c r="BE25" s="304">
        <v>55</v>
      </c>
      <c r="BF25" s="301">
        <v>504</v>
      </c>
      <c r="BG25" s="301">
        <v>547</v>
      </c>
      <c r="BH25" s="305">
        <v>108.53174603174602</v>
      </c>
      <c r="BI25" s="304">
        <v>43</v>
      </c>
      <c r="BJ25" s="301">
        <v>464</v>
      </c>
      <c r="BK25" s="301">
        <v>474</v>
      </c>
      <c r="BL25" s="305">
        <v>102.15517241379311</v>
      </c>
      <c r="BM25" s="304">
        <v>10</v>
      </c>
      <c r="BN25" s="301">
        <v>89</v>
      </c>
      <c r="BO25" s="301">
        <v>90</v>
      </c>
      <c r="BP25" s="303">
        <v>101.1</v>
      </c>
      <c r="BQ25" s="304">
        <v>1</v>
      </c>
      <c r="BR25" s="301">
        <v>5345.89</v>
      </c>
      <c r="BS25" s="301">
        <v>6794.56</v>
      </c>
      <c r="BT25" s="303">
        <v>127.1</v>
      </c>
      <c r="BU25" s="304">
        <v>1448.67</v>
      </c>
      <c r="BV25" s="315">
        <v>6</v>
      </c>
      <c r="BW25" s="315">
        <v>6</v>
      </c>
      <c r="BX25" s="309">
        <v>0</v>
      </c>
      <c r="BY25" s="316"/>
      <c r="BZ25" s="189"/>
      <c r="CA25" s="189"/>
    </row>
    <row r="26" spans="1:79" s="196" customFormat="1" ht="19.5" customHeight="1" x14ac:dyDescent="0.2">
      <c r="A26" s="300" t="s">
        <v>352</v>
      </c>
      <c r="B26" s="301">
        <v>1335</v>
      </c>
      <c r="C26" s="302">
        <v>1348</v>
      </c>
      <c r="D26" s="303">
        <v>100.97378277153557</v>
      </c>
      <c r="E26" s="304">
        <v>13</v>
      </c>
      <c r="F26" s="301">
        <v>1070</v>
      </c>
      <c r="G26" s="302">
        <v>1146</v>
      </c>
      <c r="H26" s="303">
        <v>107.10280373831776</v>
      </c>
      <c r="I26" s="304">
        <v>76</v>
      </c>
      <c r="J26" s="301">
        <v>316</v>
      </c>
      <c r="K26" s="301">
        <v>136</v>
      </c>
      <c r="L26" s="303">
        <v>43.037974683544306</v>
      </c>
      <c r="M26" s="301">
        <v>-180</v>
      </c>
      <c r="N26" s="301">
        <v>213</v>
      </c>
      <c r="O26" s="301">
        <v>101</v>
      </c>
      <c r="P26" s="303">
        <v>47.417840375586856</v>
      </c>
      <c r="Q26" s="304">
        <v>-112</v>
      </c>
      <c r="R26" s="301">
        <v>0</v>
      </c>
      <c r="S26" s="301">
        <v>0</v>
      </c>
      <c r="T26" s="306" t="e">
        <v>#DIV/0!</v>
      </c>
      <c r="U26" s="310">
        <v>0</v>
      </c>
      <c r="V26" s="308">
        <v>3</v>
      </c>
      <c r="W26" s="301">
        <v>0</v>
      </c>
      <c r="X26" s="306">
        <v>0</v>
      </c>
      <c r="Y26" s="309">
        <v>-3</v>
      </c>
      <c r="Z26" s="308">
        <v>0</v>
      </c>
      <c r="AA26" s="308">
        <v>0</v>
      </c>
      <c r="AB26" s="306" t="e">
        <v>#DIV/0!</v>
      </c>
      <c r="AC26" s="310">
        <v>0</v>
      </c>
      <c r="AD26" s="301">
        <v>156</v>
      </c>
      <c r="AE26" s="301">
        <v>101</v>
      </c>
      <c r="AF26" s="305">
        <v>64.743589743589752</v>
      </c>
      <c r="AG26" s="304">
        <v>-55</v>
      </c>
      <c r="AH26" s="301" t="s">
        <v>394</v>
      </c>
      <c r="AI26" s="301" t="s">
        <v>394</v>
      </c>
      <c r="AJ26" s="306" t="e">
        <v>#DIV/0!</v>
      </c>
      <c r="AK26" s="304">
        <v>0</v>
      </c>
      <c r="AL26" s="301">
        <v>197</v>
      </c>
      <c r="AM26" s="301">
        <v>44</v>
      </c>
      <c r="AN26" s="305">
        <v>22.335025380710661</v>
      </c>
      <c r="AO26" s="304">
        <v>-153</v>
      </c>
      <c r="AP26" s="301">
        <v>995</v>
      </c>
      <c r="AQ26" s="301">
        <v>1114</v>
      </c>
      <c r="AR26" s="305">
        <v>111.95979899497488</v>
      </c>
      <c r="AS26" s="304">
        <v>119</v>
      </c>
      <c r="AT26" s="311">
        <v>66</v>
      </c>
      <c r="AU26" s="311">
        <v>66</v>
      </c>
      <c r="AV26" s="312">
        <v>100</v>
      </c>
      <c r="AW26" s="313">
        <v>0</v>
      </c>
      <c r="AX26" s="314">
        <v>462</v>
      </c>
      <c r="AY26" s="301">
        <v>380</v>
      </c>
      <c r="AZ26" s="305">
        <v>82.3</v>
      </c>
      <c r="BA26" s="304">
        <v>-82</v>
      </c>
      <c r="BB26" s="301">
        <v>912</v>
      </c>
      <c r="BC26" s="301">
        <v>1043</v>
      </c>
      <c r="BD26" s="305">
        <v>114.3640350877193</v>
      </c>
      <c r="BE26" s="304">
        <v>131</v>
      </c>
      <c r="BF26" s="301">
        <v>763</v>
      </c>
      <c r="BG26" s="301">
        <v>882</v>
      </c>
      <c r="BH26" s="305">
        <v>115.59633027522935</v>
      </c>
      <c r="BI26" s="304">
        <v>119</v>
      </c>
      <c r="BJ26" s="301">
        <v>726</v>
      </c>
      <c r="BK26" s="301">
        <v>818</v>
      </c>
      <c r="BL26" s="305">
        <v>112.67217630853995</v>
      </c>
      <c r="BM26" s="304">
        <v>92</v>
      </c>
      <c r="BN26" s="301">
        <v>87</v>
      </c>
      <c r="BO26" s="301">
        <v>152</v>
      </c>
      <c r="BP26" s="303">
        <v>174.7</v>
      </c>
      <c r="BQ26" s="304">
        <v>65</v>
      </c>
      <c r="BR26" s="301">
        <v>5332.9</v>
      </c>
      <c r="BS26" s="301">
        <v>7107.28</v>
      </c>
      <c r="BT26" s="303">
        <v>133.30000000000001</v>
      </c>
      <c r="BU26" s="304">
        <v>1774.38</v>
      </c>
      <c r="BV26" s="315">
        <v>9</v>
      </c>
      <c r="BW26" s="315">
        <v>6</v>
      </c>
      <c r="BX26" s="309">
        <v>-3</v>
      </c>
      <c r="BY26" s="316"/>
      <c r="BZ26" s="189"/>
      <c r="CA26" s="189"/>
    </row>
    <row r="27" spans="1:79" s="196" customFormat="1" ht="19.5" customHeight="1" x14ac:dyDescent="0.2">
      <c r="A27" s="300" t="s">
        <v>353</v>
      </c>
      <c r="B27" s="301">
        <v>1509</v>
      </c>
      <c r="C27" s="302">
        <v>1813</v>
      </c>
      <c r="D27" s="303">
        <v>120.14579191517561</v>
      </c>
      <c r="E27" s="304">
        <v>304</v>
      </c>
      <c r="F27" s="301">
        <v>687</v>
      </c>
      <c r="G27" s="302">
        <v>976</v>
      </c>
      <c r="H27" s="303">
        <v>142.06695778748178</v>
      </c>
      <c r="I27" s="304">
        <v>289</v>
      </c>
      <c r="J27" s="301">
        <v>192</v>
      </c>
      <c r="K27" s="301">
        <v>253</v>
      </c>
      <c r="L27" s="303">
        <v>131.77083333333331</v>
      </c>
      <c r="M27" s="301">
        <v>61</v>
      </c>
      <c r="N27" s="301">
        <v>141</v>
      </c>
      <c r="O27" s="301">
        <v>173</v>
      </c>
      <c r="P27" s="303">
        <v>122.69503546099291</v>
      </c>
      <c r="Q27" s="304">
        <v>32</v>
      </c>
      <c r="R27" s="301">
        <v>2</v>
      </c>
      <c r="S27" s="301">
        <v>0</v>
      </c>
      <c r="T27" s="306">
        <v>0</v>
      </c>
      <c r="U27" s="307">
        <v>-2</v>
      </c>
      <c r="V27" s="308">
        <v>0</v>
      </c>
      <c r="W27" s="301">
        <v>0</v>
      </c>
      <c r="X27" s="306" t="s">
        <v>379</v>
      </c>
      <c r="Y27" s="309">
        <v>0</v>
      </c>
      <c r="Z27" s="308">
        <v>0</v>
      </c>
      <c r="AA27" s="308">
        <v>0</v>
      </c>
      <c r="AB27" s="306" t="e">
        <v>#DIV/0!</v>
      </c>
      <c r="AC27" s="310">
        <v>0</v>
      </c>
      <c r="AD27" s="301">
        <v>114</v>
      </c>
      <c r="AE27" s="301">
        <v>15</v>
      </c>
      <c r="AF27" s="305">
        <v>13.157894736842104</v>
      </c>
      <c r="AG27" s="304">
        <v>-99</v>
      </c>
      <c r="AH27" s="301" t="s">
        <v>396</v>
      </c>
      <c r="AI27" s="301" t="s">
        <v>394</v>
      </c>
      <c r="AJ27" s="306">
        <v>0</v>
      </c>
      <c r="AK27" s="304">
        <v>-1</v>
      </c>
      <c r="AL27" s="301">
        <v>91</v>
      </c>
      <c r="AM27" s="301">
        <v>11</v>
      </c>
      <c r="AN27" s="305">
        <v>12.087912087912088</v>
      </c>
      <c r="AO27" s="304">
        <v>-80</v>
      </c>
      <c r="AP27" s="301">
        <v>633</v>
      </c>
      <c r="AQ27" s="301">
        <v>952</v>
      </c>
      <c r="AR27" s="305">
        <v>150.3949447077409</v>
      </c>
      <c r="AS27" s="304">
        <v>319</v>
      </c>
      <c r="AT27" s="311">
        <v>95</v>
      </c>
      <c r="AU27" s="311">
        <v>102</v>
      </c>
      <c r="AV27" s="312">
        <v>107.4</v>
      </c>
      <c r="AW27" s="313">
        <v>7</v>
      </c>
      <c r="AX27" s="314">
        <v>342</v>
      </c>
      <c r="AY27" s="301">
        <v>392</v>
      </c>
      <c r="AZ27" s="305">
        <v>114.6</v>
      </c>
      <c r="BA27" s="304">
        <v>50</v>
      </c>
      <c r="BB27" s="301">
        <v>1170</v>
      </c>
      <c r="BC27" s="301">
        <v>1382</v>
      </c>
      <c r="BD27" s="305">
        <v>118.11965811965813</v>
      </c>
      <c r="BE27" s="304">
        <v>212</v>
      </c>
      <c r="BF27" s="301">
        <v>450</v>
      </c>
      <c r="BG27" s="301">
        <v>633</v>
      </c>
      <c r="BH27" s="305">
        <v>140.66666666666669</v>
      </c>
      <c r="BI27" s="304">
        <v>183</v>
      </c>
      <c r="BJ27" s="301">
        <v>416</v>
      </c>
      <c r="BK27" s="301">
        <v>588</v>
      </c>
      <c r="BL27" s="305">
        <v>141.34615384615387</v>
      </c>
      <c r="BM27" s="304">
        <v>172</v>
      </c>
      <c r="BN27" s="301">
        <v>111</v>
      </c>
      <c r="BO27" s="301">
        <v>61</v>
      </c>
      <c r="BP27" s="303">
        <v>55</v>
      </c>
      <c r="BQ27" s="304">
        <v>-50</v>
      </c>
      <c r="BR27" s="301">
        <v>8760.2199999999993</v>
      </c>
      <c r="BS27" s="301">
        <v>8204.2000000000007</v>
      </c>
      <c r="BT27" s="303">
        <v>93.7</v>
      </c>
      <c r="BU27" s="304">
        <v>-556.01999999999862</v>
      </c>
      <c r="BV27" s="315">
        <v>4</v>
      </c>
      <c r="BW27" s="315">
        <v>10</v>
      </c>
      <c r="BX27" s="309">
        <v>6</v>
      </c>
      <c r="BY27" s="316"/>
      <c r="BZ27" s="189"/>
      <c r="CA27" s="189"/>
    </row>
    <row r="28" spans="1:79" s="196" customFormat="1" ht="19.5" customHeight="1" x14ac:dyDescent="0.2">
      <c r="A28" s="300" t="s">
        <v>354</v>
      </c>
      <c r="B28" s="301">
        <v>7087</v>
      </c>
      <c r="C28" s="302">
        <v>8633</v>
      </c>
      <c r="D28" s="303">
        <v>121.8145900945393</v>
      </c>
      <c r="E28" s="304">
        <v>1546</v>
      </c>
      <c r="F28" s="301">
        <v>2499</v>
      </c>
      <c r="G28" s="302">
        <v>2994</v>
      </c>
      <c r="H28" s="303">
        <v>119.80792316926771</v>
      </c>
      <c r="I28" s="304">
        <v>495</v>
      </c>
      <c r="J28" s="301">
        <v>789</v>
      </c>
      <c r="K28" s="301">
        <v>530</v>
      </c>
      <c r="L28" s="303">
        <v>67.173637515842842</v>
      </c>
      <c r="M28" s="301">
        <v>-259</v>
      </c>
      <c r="N28" s="301">
        <v>384</v>
      </c>
      <c r="O28" s="301">
        <v>331</v>
      </c>
      <c r="P28" s="303">
        <v>86.197916666666657</v>
      </c>
      <c r="Q28" s="304">
        <v>-53</v>
      </c>
      <c r="R28" s="301">
        <v>7</v>
      </c>
      <c r="S28" s="301">
        <v>2</v>
      </c>
      <c r="T28" s="306">
        <v>28.571428571428569</v>
      </c>
      <c r="U28" s="307">
        <v>-5</v>
      </c>
      <c r="V28" s="308">
        <v>1</v>
      </c>
      <c r="W28" s="301">
        <v>0</v>
      </c>
      <c r="X28" s="306">
        <v>0</v>
      </c>
      <c r="Y28" s="309">
        <v>-1</v>
      </c>
      <c r="Z28" s="308">
        <v>4</v>
      </c>
      <c r="AA28" s="308">
        <v>0</v>
      </c>
      <c r="AB28" s="306">
        <v>0</v>
      </c>
      <c r="AC28" s="310">
        <v>-4</v>
      </c>
      <c r="AD28" s="301">
        <v>281</v>
      </c>
      <c r="AE28" s="301">
        <v>70</v>
      </c>
      <c r="AF28" s="305">
        <v>24.911032028469752</v>
      </c>
      <c r="AG28" s="304">
        <v>-211</v>
      </c>
      <c r="AH28" s="301" t="s">
        <v>474</v>
      </c>
      <c r="AI28" s="301" t="s">
        <v>395</v>
      </c>
      <c r="AJ28" s="306">
        <v>66.666666666666657</v>
      </c>
      <c r="AK28" s="304">
        <v>-1</v>
      </c>
      <c r="AL28" s="301">
        <v>117</v>
      </c>
      <c r="AM28" s="301">
        <v>49</v>
      </c>
      <c r="AN28" s="305">
        <v>41.880341880341881</v>
      </c>
      <c r="AO28" s="304">
        <v>-68</v>
      </c>
      <c r="AP28" s="301">
        <v>2162</v>
      </c>
      <c r="AQ28" s="301">
        <v>2788</v>
      </c>
      <c r="AR28" s="305">
        <v>128.95467160037001</v>
      </c>
      <c r="AS28" s="304">
        <v>626</v>
      </c>
      <c r="AT28" s="311">
        <v>495</v>
      </c>
      <c r="AU28" s="311">
        <v>349</v>
      </c>
      <c r="AV28" s="312">
        <v>70.5</v>
      </c>
      <c r="AW28" s="313">
        <v>-146</v>
      </c>
      <c r="AX28" s="314">
        <v>2875</v>
      </c>
      <c r="AY28" s="301">
        <v>1881</v>
      </c>
      <c r="AZ28" s="305">
        <v>65.400000000000006</v>
      </c>
      <c r="BA28" s="304">
        <v>-994</v>
      </c>
      <c r="BB28" s="301">
        <v>6282</v>
      </c>
      <c r="BC28" s="301">
        <v>7564</v>
      </c>
      <c r="BD28" s="305">
        <v>120.4075135307227</v>
      </c>
      <c r="BE28" s="304">
        <v>1282</v>
      </c>
      <c r="BF28" s="301">
        <v>1812</v>
      </c>
      <c r="BG28" s="301">
        <v>1995</v>
      </c>
      <c r="BH28" s="305">
        <v>110.09933774834437</v>
      </c>
      <c r="BI28" s="304">
        <v>183</v>
      </c>
      <c r="BJ28" s="301">
        <v>1567</v>
      </c>
      <c r="BK28" s="301">
        <v>1787</v>
      </c>
      <c r="BL28" s="305">
        <v>114.03956604977665</v>
      </c>
      <c r="BM28" s="304">
        <v>220</v>
      </c>
      <c r="BN28" s="301">
        <v>848</v>
      </c>
      <c r="BO28" s="301">
        <v>691</v>
      </c>
      <c r="BP28" s="303">
        <v>81.5</v>
      </c>
      <c r="BQ28" s="304">
        <v>-157</v>
      </c>
      <c r="BR28" s="301">
        <v>6787.8</v>
      </c>
      <c r="BS28" s="301">
        <v>9367.24</v>
      </c>
      <c r="BT28" s="303">
        <v>138</v>
      </c>
      <c r="BU28" s="304">
        <v>2579.4399999999996</v>
      </c>
      <c r="BV28" s="315">
        <v>2</v>
      </c>
      <c r="BW28" s="315">
        <v>3</v>
      </c>
      <c r="BX28" s="309">
        <v>1</v>
      </c>
      <c r="BY28" s="316"/>
      <c r="BZ28" s="189"/>
      <c r="CA28" s="189"/>
    </row>
    <row r="29" spans="1:79" s="200" customFormat="1" ht="19.5" customHeight="1" x14ac:dyDescent="0.2">
      <c r="A29" s="300" t="s">
        <v>355</v>
      </c>
      <c r="B29" s="301">
        <v>2190</v>
      </c>
      <c r="C29" s="302">
        <v>3704</v>
      </c>
      <c r="D29" s="303">
        <v>169.13242009132421</v>
      </c>
      <c r="E29" s="304">
        <v>1514</v>
      </c>
      <c r="F29" s="301">
        <v>636</v>
      </c>
      <c r="G29" s="302">
        <v>2161</v>
      </c>
      <c r="H29" s="303" t="s">
        <v>380</v>
      </c>
      <c r="I29" s="304">
        <v>1525</v>
      </c>
      <c r="J29" s="301">
        <v>208</v>
      </c>
      <c r="K29" s="301">
        <v>230</v>
      </c>
      <c r="L29" s="303">
        <v>110.57692307692308</v>
      </c>
      <c r="M29" s="301">
        <v>22</v>
      </c>
      <c r="N29" s="301">
        <v>111</v>
      </c>
      <c r="O29" s="301">
        <v>213</v>
      </c>
      <c r="P29" s="303">
        <v>191.89189189189187</v>
      </c>
      <c r="Q29" s="304">
        <v>102</v>
      </c>
      <c r="R29" s="301">
        <v>0</v>
      </c>
      <c r="S29" s="301">
        <v>0</v>
      </c>
      <c r="T29" s="306" t="e">
        <v>#DIV/0!</v>
      </c>
      <c r="U29" s="307">
        <v>0</v>
      </c>
      <c r="V29" s="308">
        <v>0</v>
      </c>
      <c r="W29" s="301">
        <v>0</v>
      </c>
      <c r="X29" s="306" t="e">
        <v>#DIV/0!</v>
      </c>
      <c r="Y29" s="309">
        <v>0</v>
      </c>
      <c r="Z29" s="308">
        <v>0</v>
      </c>
      <c r="AA29" s="308">
        <v>0</v>
      </c>
      <c r="AB29" s="306" t="e">
        <v>#DIV/0!</v>
      </c>
      <c r="AC29" s="310">
        <v>0</v>
      </c>
      <c r="AD29" s="301">
        <v>33</v>
      </c>
      <c r="AE29" s="301">
        <v>9</v>
      </c>
      <c r="AF29" s="305">
        <v>27.27272727272727</v>
      </c>
      <c r="AG29" s="304">
        <v>-24</v>
      </c>
      <c r="AH29" s="301" t="s">
        <v>394</v>
      </c>
      <c r="AI29" s="301" t="s">
        <v>396</v>
      </c>
      <c r="AJ29" s="306" t="e">
        <v>#DIV/0!</v>
      </c>
      <c r="AK29" s="304">
        <v>1</v>
      </c>
      <c r="AL29" s="301">
        <v>8</v>
      </c>
      <c r="AM29" s="301">
        <v>0</v>
      </c>
      <c r="AN29" s="305">
        <v>0</v>
      </c>
      <c r="AO29" s="304">
        <v>-8</v>
      </c>
      <c r="AP29" s="301">
        <v>586</v>
      </c>
      <c r="AQ29" s="301">
        <v>2080</v>
      </c>
      <c r="AR29" s="305" t="s">
        <v>475</v>
      </c>
      <c r="AS29" s="304">
        <v>1494</v>
      </c>
      <c r="AT29" s="311">
        <v>186</v>
      </c>
      <c r="AU29" s="311">
        <v>154</v>
      </c>
      <c r="AV29" s="312">
        <v>82.8</v>
      </c>
      <c r="AW29" s="313">
        <v>-32</v>
      </c>
      <c r="AX29" s="314">
        <v>765</v>
      </c>
      <c r="AY29" s="301">
        <v>705</v>
      </c>
      <c r="AZ29" s="305">
        <v>92.2</v>
      </c>
      <c r="BA29" s="304">
        <v>-60</v>
      </c>
      <c r="BB29" s="301">
        <v>1792</v>
      </c>
      <c r="BC29" s="301">
        <v>2645</v>
      </c>
      <c r="BD29" s="305">
        <v>147.60044642857142</v>
      </c>
      <c r="BE29" s="304">
        <v>853</v>
      </c>
      <c r="BF29" s="301">
        <v>411</v>
      </c>
      <c r="BG29" s="301">
        <v>1157</v>
      </c>
      <c r="BH29" s="305" t="s">
        <v>476</v>
      </c>
      <c r="BI29" s="304">
        <v>746</v>
      </c>
      <c r="BJ29" s="301">
        <v>380</v>
      </c>
      <c r="BK29" s="301">
        <v>1070</v>
      </c>
      <c r="BL29" s="305" t="s">
        <v>476</v>
      </c>
      <c r="BM29" s="304">
        <v>690</v>
      </c>
      <c r="BN29" s="301">
        <v>293</v>
      </c>
      <c r="BO29" s="301">
        <v>268</v>
      </c>
      <c r="BP29" s="303">
        <v>91.5</v>
      </c>
      <c r="BQ29" s="304">
        <v>-25</v>
      </c>
      <c r="BR29" s="301">
        <v>8444.48</v>
      </c>
      <c r="BS29" s="301">
        <v>9293.51</v>
      </c>
      <c r="BT29" s="303">
        <v>110.1</v>
      </c>
      <c r="BU29" s="304">
        <v>849.03000000000065</v>
      </c>
      <c r="BV29" s="315">
        <v>1</v>
      </c>
      <c r="BW29" s="315">
        <v>4</v>
      </c>
      <c r="BX29" s="309">
        <v>3</v>
      </c>
    </row>
    <row r="30" spans="1:79" s="200" customFormat="1" ht="19.5" customHeight="1" x14ac:dyDescent="0.2">
      <c r="A30" s="300" t="s">
        <v>356</v>
      </c>
      <c r="B30" s="301">
        <v>2058</v>
      </c>
      <c r="C30" s="302">
        <v>2552</v>
      </c>
      <c r="D30" s="303">
        <v>124.0038872691934</v>
      </c>
      <c r="E30" s="304">
        <v>494</v>
      </c>
      <c r="F30" s="301">
        <v>1037</v>
      </c>
      <c r="G30" s="302">
        <v>1755</v>
      </c>
      <c r="H30" s="303">
        <v>169.23818707810995</v>
      </c>
      <c r="I30" s="304">
        <v>718</v>
      </c>
      <c r="J30" s="301">
        <v>545</v>
      </c>
      <c r="K30" s="301">
        <v>500</v>
      </c>
      <c r="L30" s="303">
        <v>91.743119266055047</v>
      </c>
      <c r="M30" s="301">
        <v>-45</v>
      </c>
      <c r="N30" s="301">
        <v>157</v>
      </c>
      <c r="O30" s="301">
        <v>252</v>
      </c>
      <c r="P30" s="303">
        <v>160.50955414012739</v>
      </c>
      <c r="Q30" s="304">
        <v>95</v>
      </c>
      <c r="R30" s="301">
        <v>0</v>
      </c>
      <c r="S30" s="301">
        <v>0</v>
      </c>
      <c r="T30" s="306" t="e">
        <v>#DIV/0!</v>
      </c>
      <c r="U30" s="307">
        <v>0</v>
      </c>
      <c r="V30" s="308">
        <v>1</v>
      </c>
      <c r="W30" s="301">
        <v>0</v>
      </c>
      <c r="X30" s="306">
        <v>0</v>
      </c>
      <c r="Y30" s="309">
        <v>-1</v>
      </c>
      <c r="Z30" s="308">
        <v>0</v>
      </c>
      <c r="AA30" s="308">
        <v>0</v>
      </c>
      <c r="AB30" s="306" t="e">
        <v>#DIV/0!</v>
      </c>
      <c r="AC30" s="310">
        <v>0</v>
      </c>
      <c r="AD30" s="301">
        <v>50</v>
      </c>
      <c r="AE30" s="301">
        <v>4</v>
      </c>
      <c r="AF30" s="305">
        <v>8</v>
      </c>
      <c r="AG30" s="304">
        <v>-46</v>
      </c>
      <c r="AH30" s="301" t="s">
        <v>396</v>
      </c>
      <c r="AI30" s="301" t="s">
        <v>394</v>
      </c>
      <c r="AJ30" s="306">
        <v>0</v>
      </c>
      <c r="AK30" s="304">
        <v>-1</v>
      </c>
      <c r="AL30" s="301">
        <v>47</v>
      </c>
      <c r="AM30" s="301">
        <v>2</v>
      </c>
      <c r="AN30" s="305">
        <v>4.2553191489361701</v>
      </c>
      <c r="AO30" s="304">
        <v>-45</v>
      </c>
      <c r="AP30" s="301">
        <v>932</v>
      </c>
      <c r="AQ30" s="301">
        <v>1688</v>
      </c>
      <c r="AR30" s="305">
        <v>181.11587982832617</v>
      </c>
      <c r="AS30" s="304">
        <v>756</v>
      </c>
      <c r="AT30" s="311">
        <v>251</v>
      </c>
      <c r="AU30" s="311">
        <v>234</v>
      </c>
      <c r="AV30" s="312">
        <v>93.2</v>
      </c>
      <c r="AW30" s="313">
        <v>-17</v>
      </c>
      <c r="AX30" s="314">
        <v>1194</v>
      </c>
      <c r="AY30" s="301">
        <v>1190</v>
      </c>
      <c r="AZ30" s="305">
        <v>99.7</v>
      </c>
      <c r="BA30" s="304">
        <v>-4</v>
      </c>
      <c r="BB30" s="301">
        <v>1324</v>
      </c>
      <c r="BC30" s="301">
        <v>1541</v>
      </c>
      <c r="BD30" s="305">
        <v>116.38972809667673</v>
      </c>
      <c r="BE30" s="304">
        <v>217</v>
      </c>
      <c r="BF30" s="301">
        <v>704</v>
      </c>
      <c r="BG30" s="301">
        <v>1034</v>
      </c>
      <c r="BH30" s="305">
        <v>146.875</v>
      </c>
      <c r="BI30" s="304">
        <v>330</v>
      </c>
      <c r="BJ30" s="301">
        <v>654</v>
      </c>
      <c r="BK30" s="301">
        <v>981</v>
      </c>
      <c r="BL30" s="305">
        <v>150</v>
      </c>
      <c r="BM30" s="304">
        <v>327</v>
      </c>
      <c r="BN30" s="301">
        <v>258</v>
      </c>
      <c r="BO30" s="301">
        <v>397</v>
      </c>
      <c r="BP30" s="303">
        <v>153.9</v>
      </c>
      <c r="BQ30" s="304">
        <v>139</v>
      </c>
      <c r="BR30" s="301">
        <v>8851.9500000000007</v>
      </c>
      <c r="BS30" s="301">
        <v>10541.36</v>
      </c>
      <c r="BT30" s="303">
        <v>119.1</v>
      </c>
      <c r="BU30" s="304">
        <v>1689.4099999999999</v>
      </c>
      <c r="BV30" s="315">
        <v>3</v>
      </c>
      <c r="BW30" s="315">
        <v>3</v>
      </c>
      <c r="BX30" s="309">
        <v>0</v>
      </c>
    </row>
    <row r="31" spans="1:79" s="200" customFormat="1" ht="19.5" customHeight="1" x14ac:dyDescent="0.2">
      <c r="A31" s="300" t="s">
        <v>357</v>
      </c>
      <c r="B31" s="301">
        <v>1281</v>
      </c>
      <c r="C31" s="302">
        <v>1770</v>
      </c>
      <c r="D31" s="303">
        <v>138.17330210772835</v>
      </c>
      <c r="E31" s="304">
        <v>489</v>
      </c>
      <c r="F31" s="301">
        <v>840</v>
      </c>
      <c r="G31" s="302">
        <v>1011</v>
      </c>
      <c r="H31" s="303">
        <v>120.35714285714285</v>
      </c>
      <c r="I31" s="304">
        <v>171</v>
      </c>
      <c r="J31" s="301">
        <v>316</v>
      </c>
      <c r="K31" s="301">
        <v>349</v>
      </c>
      <c r="L31" s="303">
        <v>110.44303797468353</v>
      </c>
      <c r="M31" s="301">
        <v>33</v>
      </c>
      <c r="N31" s="301">
        <v>206</v>
      </c>
      <c r="O31" s="301">
        <v>174</v>
      </c>
      <c r="P31" s="303">
        <v>84.466019417475721</v>
      </c>
      <c r="Q31" s="304">
        <v>-32</v>
      </c>
      <c r="R31" s="301">
        <v>1</v>
      </c>
      <c r="S31" s="301">
        <v>0</v>
      </c>
      <c r="T31" s="306">
        <v>0</v>
      </c>
      <c r="U31" s="307">
        <v>-1</v>
      </c>
      <c r="V31" s="308">
        <v>0</v>
      </c>
      <c r="W31" s="301">
        <v>0</v>
      </c>
      <c r="X31" s="306" t="e">
        <v>#DIV/0!</v>
      </c>
      <c r="Y31" s="309">
        <v>0</v>
      </c>
      <c r="Z31" s="308">
        <v>0</v>
      </c>
      <c r="AA31" s="308">
        <v>0</v>
      </c>
      <c r="AB31" s="306" t="e">
        <v>#DIV/0!</v>
      </c>
      <c r="AC31" s="310">
        <v>0</v>
      </c>
      <c r="AD31" s="301">
        <v>57</v>
      </c>
      <c r="AE31" s="301">
        <v>32</v>
      </c>
      <c r="AF31" s="305">
        <v>56.140350877192979</v>
      </c>
      <c r="AG31" s="304">
        <v>-25</v>
      </c>
      <c r="AH31" s="301" t="s">
        <v>396</v>
      </c>
      <c r="AI31" s="301" t="s">
        <v>394</v>
      </c>
      <c r="AJ31" s="306">
        <v>0</v>
      </c>
      <c r="AK31" s="304">
        <v>-1</v>
      </c>
      <c r="AL31" s="301">
        <v>41</v>
      </c>
      <c r="AM31" s="301">
        <v>10</v>
      </c>
      <c r="AN31" s="305">
        <v>24.390243902439025</v>
      </c>
      <c r="AO31" s="304">
        <v>-31</v>
      </c>
      <c r="AP31" s="301">
        <v>640</v>
      </c>
      <c r="AQ31" s="301">
        <v>907</v>
      </c>
      <c r="AR31" s="305">
        <v>141.71875</v>
      </c>
      <c r="AS31" s="304">
        <v>267</v>
      </c>
      <c r="AT31" s="311">
        <v>178</v>
      </c>
      <c r="AU31" s="311">
        <v>166</v>
      </c>
      <c r="AV31" s="312">
        <v>93.3</v>
      </c>
      <c r="AW31" s="313">
        <v>-12</v>
      </c>
      <c r="AX31" s="314">
        <v>655</v>
      </c>
      <c r="AY31" s="301">
        <v>855</v>
      </c>
      <c r="AZ31" s="305">
        <v>130.5</v>
      </c>
      <c r="BA31" s="304">
        <v>200</v>
      </c>
      <c r="BB31" s="301">
        <v>823</v>
      </c>
      <c r="BC31" s="301">
        <v>1158</v>
      </c>
      <c r="BD31" s="305">
        <v>140.70473876063184</v>
      </c>
      <c r="BE31" s="304">
        <v>335</v>
      </c>
      <c r="BF31" s="301">
        <v>503</v>
      </c>
      <c r="BG31" s="301">
        <v>581</v>
      </c>
      <c r="BH31" s="305">
        <v>115.50695825049702</v>
      </c>
      <c r="BI31" s="304">
        <v>78</v>
      </c>
      <c r="BJ31" s="301">
        <v>441</v>
      </c>
      <c r="BK31" s="301">
        <v>513</v>
      </c>
      <c r="BL31" s="305">
        <v>116.32653061224489</v>
      </c>
      <c r="BM31" s="304">
        <v>72</v>
      </c>
      <c r="BN31" s="301">
        <v>74</v>
      </c>
      <c r="BO31" s="301">
        <v>221</v>
      </c>
      <c r="BP31" s="303" t="s">
        <v>374</v>
      </c>
      <c r="BQ31" s="304">
        <v>147</v>
      </c>
      <c r="BR31" s="301">
        <v>6684.19</v>
      </c>
      <c r="BS31" s="301">
        <v>7552.21</v>
      </c>
      <c r="BT31" s="303">
        <v>113</v>
      </c>
      <c r="BU31" s="304">
        <v>868.02000000000044</v>
      </c>
      <c r="BV31" s="315">
        <v>7</v>
      </c>
      <c r="BW31" s="315">
        <v>3</v>
      </c>
      <c r="BX31" s="309">
        <v>-4</v>
      </c>
    </row>
    <row r="32" spans="1:79" s="200" customFormat="1" ht="19.5" customHeight="1" x14ac:dyDescent="0.2">
      <c r="A32" s="300" t="s">
        <v>358</v>
      </c>
      <c r="B32" s="301">
        <v>2012</v>
      </c>
      <c r="C32" s="302">
        <v>3494</v>
      </c>
      <c r="D32" s="303">
        <v>173.65805168986083</v>
      </c>
      <c r="E32" s="304">
        <v>1482</v>
      </c>
      <c r="F32" s="301">
        <v>722</v>
      </c>
      <c r="G32" s="302">
        <v>1615</v>
      </c>
      <c r="H32" s="303" t="s">
        <v>377</v>
      </c>
      <c r="I32" s="304">
        <v>893</v>
      </c>
      <c r="J32" s="301">
        <v>331</v>
      </c>
      <c r="K32" s="301">
        <v>347</v>
      </c>
      <c r="L32" s="303">
        <v>104.83383685800605</v>
      </c>
      <c r="M32" s="301">
        <v>16</v>
      </c>
      <c r="N32" s="301">
        <v>134</v>
      </c>
      <c r="O32" s="301">
        <v>175</v>
      </c>
      <c r="P32" s="303">
        <v>130.59701492537314</v>
      </c>
      <c r="Q32" s="304">
        <v>41</v>
      </c>
      <c r="R32" s="301">
        <v>2</v>
      </c>
      <c r="S32" s="301">
        <v>0</v>
      </c>
      <c r="T32" s="306">
        <v>0</v>
      </c>
      <c r="U32" s="307">
        <v>-2</v>
      </c>
      <c r="V32" s="308">
        <v>0</v>
      </c>
      <c r="W32" s="301">
        <v>0</v>
      </c>
      <c r="X32" s="306" t="e">
        <v>#DIV/0!</v>
      </c>
      <c r="Y32" s="309">
        <v>0</v>
      </c>
      <c r="Z32" s="308">
        <v>0</v>
      </c>
      <c r="AA32" s="308">
        <v>0</v>
      </c>
      <c r="AB32" s="306" t="e">
        <v>#DIV/0!</v>
      </c>
      <c r="AC32" s="310">
        <v>0</v>
      </c>
      <c r="AD32" s="301">
        <v>71</v>
      </c>
      <c r="AE32" s="301">
        <v>23</v>
      </c>
      <c r="AF32" s="305">
        <v>32.394366197183103</v>
      </c>
      <c r="AG32" s="304">
        <v>-48</v>
      </c>
      <c r="AH32" s="301" t="s">
        <v>396</v>
      </c>
      <c r="AI32" s="301" t="s">
        <v>394</v>
      </c>
      <c r="AJ32" s="306">
        <v>0</v>
      </c>
      <c r="AK32" s="304">
        <v>-1</v>
      </c>
      <c r="AL32" s="301">
        <v>25</v>
      </c>
      <c r="AM32" s="301">
        <v>12</v>
      </c>
      <c r="AN32" s="305">
        <v>48</v>
      </c>
      <c r="AO32" s="304">
        <v>-13</v>
      </c>
      <c r="AP32" s="301">
        <v>637</v>
      </c>
      <c r="AQ32" s="301">
        <v>1513</v>
      </c>
      <c r="AR32" s="305" t="s">
        <v>375</v>
      </c>
      <c r="AS32" s="304">
        <v>876</v>
      </c>
      <c r="AT32" s="311">
        <v>190</v>
      </c>
      <c r="AU32" s="311">
        <v>130</v>
      </c>
      <c r="AV32" s="312">
        <v>68.400000000000006</v>
      </c>
      <c r="AW32" s="313">
        <v>-60</v>
      </c>
      <c r="AX32" s="314">
        <v>624</v>
      </c>
      <c r="AY32" s="301">
        <v>703</v>
      </c>
      <c r="AZ32" s="305">
        <v>112.7</v>
      </c>
      <c r="BA32" s="304">
        <v>79</v>
      </c>
      <c r="BB32" s="301">
        <v>1576</v>
      </c>
      <c r="BC32" s="301">
        <v>2683</v>
      </c>
      <c r="BD32" s="305">
        <v>170.24111675126903</v>
      </c>
      <c r="BE32" s="304">
        <v>1107</v>
      </c>
      <c r="BF32" s="301">
        <v>491</v>
      </c>
      <c r="BG32" s="301">
        <v>996</v>
      </c>
      <c r="BH32" s="305" t="s">
        <v>378</v>
      </c>
      <c r="BI32" s="304">
        <v>505</v>
      </c>
      <c r="BJ32" s="301">
        <v>431</v>
      </c>
      <c r="BK32" s="301">
        <v>900</v>
      </c>
      <c r="BL32" s="305" t="s">
        <v>376</v>
      </c>
      <c r="BM32" s="304">
        <v>469</v>
      </c>
      <c r="BN32" s="301">
        <v>273</v>
      </c>
      <c r="BO32" s="301">
        <v>333</v>
      </c>
      <c r="BP32" s="303">
        <v>122</v>
      </c>
      <c r="BQ32" s="304">
        <v>60</v>
      </c>
      <c r="BR32" s="301">
        <v>7861.59</v>
      </c>
      <c r="BS32" s="301">
        <v>9969.94</v>
      </c>
      <c r="BT32" s="303">
        <v>126.8</v>
      </c>
      <c r="BU32" s="304">
        <v>2108.3500000000004</v>
      </c>
      <c r="BV32" s="315">
        <v>2</v>
      </c>
      <c r="BW32" s="315">
        <v>3</v>
      </c>
      <c r="BX32" s="309">
        <v>1</v>
      </c>
    </row>
    <row r="33" spans="1:76" s="200" customFormat="1" ht="19.5" customHeight="1" x14ac:dyDescent="0.2">
      <c r="A33" s="300" t="s">
        <v>359</v>
      </c>
      <c r="B33" s="301">
        <v>675</v>
      </c>
      <c r="C33" s="302">
        <v>512</v>
      </c>
      <c r="D33" s="303">
        <v>75.851851851851848</v>
      </c>
      <c r="E33" s="304">
        <v>-163</v>
      </c>
      <c r="F33" s="301">
        <v>542</v>
      </c>
      <c r="G33" s="302">
        <v>406</v>
      </c>
      <c r="H33" s="303">
        <v>74.907749077490777</v>
      </c>
      <c r="I33" s="304">
        <v>-136</v>
      </c>
      <c r="J33" s="301">
        <v>194</v>
      </c>
      <c r="K33" s="301">
        <v>143</v>
      </c>
      <c r="L33" s="303">
        <v>73.711340206185568</v>
      </c>
      <c r="M33" s="301">
        <v>-51</v>
      </c>
      <c r="N33" s="301">
        <v>112</v>
      </c>
      <c r="O33" s="301">
        <v>88</v>
      </c>
      <c r="P33" s="303">
        <v>78.571428571428569</v>
      </c>
      <c r="Q33" s="304">
        <v>-24</v>
      </c>
      <c r="R33" s="301">
        <v>1</v>
      </c>
      <c r="S33" s="301">
        <v>0</v>
      </c>
      <c r="T33" s="306">
        <v>0</v>
      </c>
      <c r="U33" s="307">
        <v>-1</v>
      </c>
      <c r="V33" s="308">
        <v>0</v>
      </c>
      <c r="W33" s="301">
        <v>0</v>
      </c>
      <c r="X33" s="306" t="e">
        <v>#DIV/0!</v>
      </c>
      <c r="Y33" s="309">
        <v>0</v>
      </c>
      <c r="Z33" s="308">
        <v>0</v>
      </c>
      <c r="AA33" s="308">
        <v>0</v>
      </c>
      <c r="AB33" s="306" t="e">
        <v>#DIV/0!</v>
      </c>
      <c r="AC33" s="310">
        <v>0</v>
      </c>
      <c r="AD33" s="301">
        <v>22</v>
      </c>
      <c r="AE33" s="301">
        <v>7</v>
      </c>
      <c r="AF33" s="305">
        <v>31.818181818181817</v>
      </c>
      <c r="AG33" s="304">
        <v>-15</v>
      </c>
      <c r="AH33" s="301" t="s">
        <v>396</v>
      </c>
      <c r="AI33" s="301" t="s">
        <v>394</v>
      </c>
      <c r="AJ33" s="306">
        <v>0</v>
      </c>
      <c r="AK33" s="304">
        <v>-1</v>
      </c>
      <c r="AL33" s="301">
        <v>29</v>
      </c>
      <c r="AM33" s="301">
        <v>15</v>
      </c>
      <c r="AN33" s="305">
        <v>51.724137931034484</v>
      </c>
      <c r="AO33" s="304">
        <v>-14</v>
      </c>
      <c r="AP33" s="301">
        <v>446</v>
      </c>
      <c r="AQ33" s="301">
        <v>369</v>
      </c>
      <c r="AR33" s="305">
        <v>82.735426008968602</v>
      </c>
      <c r="AS33" s="304">
        <v>-77</v>
      </c>
      <c r="AT33" s="311">
        <v>89</v>
      </c>
      <c r="AU33" s="311">
        <v>71</v>
      </c>
      <c r="AV33" s="312">
        <v>79.8</v>
      </c>
      <c r="AW33" s="313">
        <v>-18</v>
      </c>
      <c r="AX33" s="314">
        <v>362</v>
      </c>
      <c r="AY33" s="301">
        <v>257</v>
      </c>
      <c r="AZ33" s="305">
        <v>71</v>
      </c>
      <c r="BA33" s="304">
        <v>-105</v>
      </c>
      <c r="BB33" s="301">
        <v>379</v>
      </c>
      <c r="BC33" s="301">
        <v>249</v>
      </c>
      <c r="BD33" s="305">
        <v>65.699208443271772</v>
      </c>
      <c r="BE33" s="304">
        <v>-130</v>
      </c>
      <c r="BF33" s="301">
        <v>344</v>
      </c>
      <c r="BG33" s="301">
        <v>220</v>
      </c>
      <c r="BH33" s="305">
        <v>63.953488372093027</v>
      </c>
      <c r="BI33" s="304">
        <v>-124</v>
      </c>
      <c r="BJ33" s="301">
        <v>318</v>
      </c>
      <c r="BK33" s="301">
        <v>188</v>
      </c>
      <c r="BL33" s="305">
        <v>59.119496855345908</v>
      </c>
      <c r="BM33" s="304">
        <v>-130</v>
      </c>
      <c r="BN33" s="301">
        <v>63</v>
      </c>
      <c r="BO33" s="301">
        <v>70</v>
      </c>
      <c r="BP33" s="303">
        <v>111.1</v>
      </c>
      <c r="BQ33" s="304">
        <v>7</v>
      </c>
      <c r="BR33" s="301">
        <v>6274.64</v>
      </c>
      <c r="BS33" s="301">
        <v>7257.35</v>
      </c>
      <c r="BT33" s="303">
        <v>115.7</v>
      </c>
      <c r="BU33" s="304">
        <v>982.71</v>
      </c>
      <c r="BV33" s="315">
        <v>5</v>
      </c>
      <c r="BW33" s="315">
        <v>3</v>
      </c>
      <c r="BX33" s="309">
        <v>-2</v>
      </c>
    </row>
    <row r="34" spans="1:76" s="200" customFormat="1" ht="19.5" customHeight="1" x14ac:dyDescent="0.2">
      <c r="A34" s="300" t="s">
        <v>381</v>
      </c>
      <c r="B34" s="301">
        <v>1929</v>
      </c>
      <c r="C34" s="302">
        <v>2232</v>
      </c>
      <c r="D34" s="303">
        <v>115.7076205287714</v>
      </c>
      <c r="E34" s="304">
        <v>303</v>
      </c>
      <c r="F34" s="301">
        <v>860</v>
      </c>
      <c r="G34" s="302">
        <v>1128</v>
      </c>
      <c r="H34" s="303">
        <v>131.16279069767444</v>
      </c>
      <c r="I34" s="304">
        <v>268</v>
      </c>
      <c r="J34" s="301">
        <v>316</v>
      </c>
      <c r="K34" s="301">
        <v>318</v>
      </c>
      <c r="L34" s="303">
        <v>100.63291139240506</v>
      </c>
      <c r="M34" s="301">
        <v>2</v>
      </c>
      <c r="N34" s="301">
        <v>155</v>
      </c>
      <c r="O34" s="301">
        <v>183</v>
      </c>
      <c r="P34" s="303">
        <v>118.06451612903226</v>
      </c>
      <c r="Q34" s="304">
        <v>28</v>
      </c>
      <c r="R34" s="301">
        <v>0</v>
      </c>
      <c r="S34" s="301">
        <v>0</v>
      </c>
      <c r="T34" s="306" t="e">
        <v>#DIV/0!</v>
      </c>
      <c r="U34" s="310">
        <v>0</v>
      </c>
      <c r="V34" s="308">
        <v>0</v>
      </c>
      <c r="W34" s="301">
        <v>0</v>
      </c>
      <c r="X34" s="306" t="e">
        <v>#DIV/0!</v>
      </c>
      <c r="Y34" s="309">
        <v>0</v>
      </c>
      <c r="Z34" s="308">
        <v>0</v>
      </c>
      <c r="AA34" s="308">
        <v>0</v>
      </c>
      <c r="AB34" s="306" t="e">
        <v>#DIV/0!</v>
      </c>
      <c r="AC34" s="310">
        <v>0</v>
      </c>
      <c r="AD34" s="301">
        <v>146</v>
      </c>
      <c r="AE34" s="301">
        <v>107</v>
      </c>
      <c r="AF34" s="305">
        <v>73.287671232876718</v>
      </c>
      <c r="AG34" s="304">
        <v>-39</v>
      </c>
      <c r="AH34" s="301" t="s">
        <v>394</v>
      </c>
      <c r="AI34" s="301" t="s">
        <v>394</v>
      </c>
      <c r="AJ34" s="306" t="e">
        <v>#DIV/0!</v>
      </c>
      <c r="AK34" s="304">
        <v>0</v>
      </c>
      <c r="AL34" s="301">
        <v>30</v>
      </c>
      <c r="AM34" s="301">
        <v>2</v>
      </c>
      <c r="AN34" s="305">
        <v>6.666666666666667</v>
      </c>
      <c r="AO34" s="304">
        <v>-28</v>
      </c>
      <c r="AP34" s="301">
        <v>782</v>
      </c>
      <c r="AQ34" s="301">
        <v>1071</v>
      </c>
      <c r="AR34" s="305">
        <v>136.95652173913044</v>
      </c>
      <c r="AS34" s="304">
        <v>289</v>
      </c>
      <c r="AT34" s="311">
        <v>142</v>
      </c>
      <c r="AU34" s="311">
        <v>114</v>
      </c>
      <c r="AV34" s="312">
        <v>80.3</v>
      </c>
      <c r="AW34" s="313">
        <v>-28</v>
      </c>
      <c r="AX34" s="314">
        <v>682</v>
      </c>
      <c r="AY34" s="301">
        <v>595</v>
      </c>
      <c r="AZ34" s="305">
        <v>87.2</v>
      </c>
      <c r="BA34" s="304">
        <v>-87</v>
      </c>
      <c r="BB34" s="301">
        <v>1516</v>
      </c>
      <c r="BC34" s="301">
        <v>1710</v>
      </c>
      <c r="BD34" s="305">
        <v>112.79683377308707</v>
      </c>
      <c r="BE34" s="304">
        <v>194</v>
      </c>
      <c r="BF34" s="301">
        <v>603</v>
      </c>
      <c r="BG34" s="301">
        <v>751</v>
      </c>
      <c r="BH34" s="305">
        <v>124.54394693200663</v>
      </c>
      <c r="BI34" s="304">
        <v>148</v>
      </c>
      <c r="BJ34" s="301">
        <v>559</v>
      </c>
      <c r="BK34" s="301">
        <v>658</v>
      </c>
      <c r="BL34" s="305">
        <v>117.71019677996422</v>
      </c>
      <c r="BM34" s="304">
        <v>99</v>
      </c>
      <c r="BN34" s="301">
        <v>206</v>
      </c>
      <c r="BO34" s="301">
        <v>167</v>
      </c>
      <c r="BP34" s="303">
        <v>81.099999999999994</v>
      </c>
      <c r="BQ34" s="304">
        <v>-39</v>
      </c>
      <c r="BR34" s="301">
        <v>6370.95</v>
      </c>
      <c r="BS34" s="301">
        <v>7648.99</v>
      </c>
      <c r="BT34" s="303">
        <v>120.1</v>
      </c>
      <c r="BU34" s="304">
        <v>1278.04</v>
      </c>
      <c r="BV34" s="315">
        <v>3</v>
      </c>
      <c r="BW34" s="315">
        <v>4</v>
      </c>
      <c r="BX34" s="309">
        <v>1</v>
      </c>
    </row>
    <row r="35" spans="1:76" s="200" customFormat="1" ht="19.5" customHeight="1" x14ac:dyDescent="0.2">
      <c r="A35" s="300" t="s">
        <v>361</v>
      </c>
      <c r="B35" s="301">
        <v>1573</v>
      </c>
      <c r="C35" s="302">
        <v>2115</v>
      </c>
      <c r="D35" s="303">
        <v>134.45645263827083</v>
      </c>
      <c r="E35" s="304">
        <v>542</v>
      </c>
      <c r="F35" s="301">
        <v>716</v>
      </c>
      <c r="G35" s="302">
        <v>1222</v>
      </c>
      <c r="H35" s="303">
        <v>170.67039106145251</v>
      </c>
      <c r="I35" s="304">
        <v>506</v>
      </c>
      <c r="J35" s="301">
        <v>150</v>
      </c>
      <c r="K35" s="301">
        <v>203</v>
      </c>
      <c r="L35" s="303">
        <v>135.33333333333331</v>
      </c>
      <c r="M35" s="301">
        <v>53</v>
      </c>
      <c r="N35" s="301">
        <v>103</v>
      </c>
      <c r="O35" s="301">
        <v>169</v>
      </c>
      <c r="P35" s="303">
        <v>164.07766990291262</v>
      </c>
      <c r="Q35" s="304">
        <v>66</v>
      </c>
      <c r="R35" s="301">
        <v>0</v>
      </c>
      <c r="S35" s="301">
        <v>0</v>
      </c>
      <c r="T35" s="306" t="e">
        <v>#DIV/0!</v>
      </c>
      <c r="U35" s="310">
        <v>0</v>
      </c>
      <c r="V35" s="308">
        <v>0</v>
      </c>
      <c r="W35" s="301">
        <v>0</v>
      </c>
      <c r="X35" s="306" t="e">
        <v>#DIV/0!</v>
      </c>
      <c r="Y35" s="309">
        <v>0</v>
      </c>
      <c r="Z35" s="308">
        <v>0</v>
      </c>
      <c r="AA35" s="308">
        <v>0</v>
      </c>
      <c r="AB35" s="306" t="e">
        <v>#DIV/0!</v>
      </c>
      <c r="AC35" s="310">
        <v>0</v>
      </c>
      <c r="AD35" s="301">
        <v>48</v>
      </c>
      <c r="AE35" s="301">
        <v>21</v>
      </c>
      <c r="AF35" s="305">
        <v>43.75</v>
      </c>
      <c r="AG35" s="304">
        <v>-27</v>
      </c>
      <c r="AH35" s="301" t="s">
        <v>396</v>
      </c>
      <c r="AI35" s="301" t="s">
        <v>396</v>
      </c>
      <c r="AJ35" s="305">
        <v>100</v>
      </c>
      <c r="AK35" s="304">
        <v>0</v>
      </c>
      <c r="AL35" s="301">
        <v>47</v>
      </c>
      <c r="AM35" s="301">
        <v>21</v>
      </c>
      <c r="AN35" s="305">
        <v>44.680851063829785</v>
      </c>
      <c r="AO35" s="304">
        <v>-26</v>
      </c>
      <c r="AP35" s="301">
        <v>621</v>
      </c>
      <c r="AQ35" s="301">
        <v>1147</v>
      </c>
      <c r="AR35" s="305">
        <v>184.70209339774556</v>
      </c>
      <c r="AS35" s="304">
        <v>526</v>
      </c>
      <c r="AT35" s="311">
        <v>192</v>
      </c>
      <c r="AU35" s="311">
        <v>148</v>
      </c>
      <c r="AV35" s="312">
        <v>77.099999999999994</v>
      </c>
      <c r="AW35" s="313">
        <v>-44</v>
      </c>
      <c r="AX35" s="314">
        <v>946</v>
      </c>
      <c r="AY35" s="301">
        <v>820</v>
      </c>
      <c r="AZ35" s="305">
        <v>86.7</v>
      </c>
      <c r="BA35" s="304">
        <v>-126</v>
      </c>
      <c r="BB35" s="301">
        <v>1283</v>
      </c>
      <c r="BC35" s="301">
        <v>1551</v>
      </c>
      <c r="BD35" s="305">
        <v>120.88854247856587</v>
      </c>
      <c r="BE35" s="304">
        <v>268</v>
      </c>
      <c r="BF35" s="301">
        <v>500</v>
      </c>
      <c r="BG35" s="301">
        <v>724</v>
      </c>
      <c r="BH35" s="305">
        <v>144.79999999999998</v>
      </c>
      <c r="BI35" s="304">
        <v>224</v>
      </c>
      <c r="BJ35" s="301">
        <v>442</v>
      </c>
      <c r="BK35" s="301">
        <v>634</v>
      </c>
      <c r="BL35" s="305">
        <v>143.43891402714931</v>
      </c>
      <c r="BM35" s="304">
        <v>192</v>
      </c>
      <c r="BN35" s="301">
        <v>294</v>
      </c>
      <c r="BO35" s="301">
        <v>371</v>
      </c>
      <c r="BP35" s="303">
        <v>126.2</v>
      </c>
      <c r="BQ35" s="304">
        <v>77</v>
      </c>
      <c r="BR35" s="301">
        <v>7454.47</v>
      </c>
      <c r="BS35" s="301">
        <v>7614.92</v>
      </c>
      <c r="BT35" s="303">
        <v>102.2</v>
      </c>
      <c r="BU35" s="304">
        <v>160.44999999999982</v>
      </c>
      <c r="BV35" s="315">
        <v>2</v>
      </c>
      <c r="BW35" s="315">
        <v>2</v>
      </c>
      <c r="BX35" s="309">
        <v>0</v>
      </c>
    </row>
    <row r="36" spans="1:76" s="200" customFormat="1" ht="19.5" customHeight="1" x14ac:dyDescent="0.2">
      <c r="A36" s="300" t="s">
        <v>362</v>
      </c>
      <c r="B36" s="301">
        <v>357</v>
      </c>
      <c r="C36" s="302">
        <v>216</v>
      </c>
      <c r="D36" s="303">
        <v>60.504201680672267</v>
      </c>
      <c r="E36" s="304">
        <v>-141</v>
      </c>
      <c r="F36" s="301">
        <v>212</v>
      </c>
      <c r="G36" s="302">
        <v>187</v>
      </c>
      <c r="H36" s="303">
        <v>88.20754716981132</v>
      </c>
      <c r="I36" s="304">
        <v>-25</v>
      </c>
      <c r="J36" s="301">
        <v>133</v>
      </c>
      <c r="K36" s="301">
        <v>36</v>
      </c>
      <c r="L36" s="303">
        <v>27.06766917293233</v>
      </c>
      <c r="M36" s="301">
        <v>-97</v>
      </c>
      <c r="N36" s="301">
        <v>56</v>
      </c>
      <c r="O36" s="301">
        <v>22</v>
      </c>
      <c r="P36" s="303">
        <v>39.285714285714285</v>
      </c>
      <c r="Q36" s="304">
        <v>-34</v>
      </c>
      <c r="R36" s="301">
        <v>0</v>
      </c>
      <c r="S36" s="301">
        <v>0</v>
      </c>
      <c r="T36" s="306" t="e">
        <v>#DIV/0!</v>
      </c>
      <c r="U36" s="307">
        <v>0</v>
      </c>
      <c r="V36" s="308">
        <v>0</v>
      </c>
      <c r="W36" s="301">
        <v>0</v>
      </c>
      <c r="X36" s="306" t="e">
        <v>#DIV/0!</v>
      </c>
      <c r="Y36" s="309">
        <v>0</v>
      </c>
      <c r="Z36" s="308">
        <v>0</v>
      </c>
      <c r="AA36" s="308">
        <v>0</v>
      </c>
      <c r="AB36" s="306" t="e">
        <v>#DIV/0!</v>
      </c>
      <c r="AC36" s="310">
        <v>0</v>
      </c>
      <c r="AD36" s="301">
        <v>8</v>
      </c>
      <c r="AE36" s="301">
        <v>0</v>
      </c>
      <c r="AF36" s="305">
        <v>0</v>
      </c>
      <c r="AG36" s="304">
        <v>-8</v>
      </c>
      <c r="AH36" s="301" t="s">
        <v>394</v>
      </c>
      <c r="AI36" s="301" t="s">
        <v>394</v>
      </c>
      <c r="AJ36" s="306" t="e">
        <v>#DIV/0!</v>
      </c>
      <c r="AK36" s="304">
        <v>0</v>
      </c>
      <c r="AL36" s="301">
        <v>2</v>
      </c>
      <c r="AM36" s="301">
        <v>1</v>
      </c>
      <c r="AN36" s="306">
        <v>50</v>
      </c>
      <c r="AO36" s="304">
        <v>-1</v>
      </c>
      <c r="AP36" s="301">
        <v>191</v>
      </c>
      <c r="AQ36" s="301">
        <v>179</v>
      </c>
      <c r="AR36" s="305">
        <v>93.717277486911001</v>
      </c>
      <c r="AS36" s="304">
        <v>-12</v>
      </c>
      <c r="AT36" s="311">
        <v>46</v>
      </c>
      <c r="AU36" s="311">
        <v>39</v>
      </c>
      <c r="AV36" s="312">
        <v>84.8</v>
      </c>
      <c r="AW36" s="313">
        <v>-7</v>
      </c>
      <c r="AX36" s="314">
        <v>180</v>
      </c>
      <c r="AY36" s="301">
        <v>124</v>
      </c>
      <c r="AZ36" s="305">
        <v>68.900000000000006</v>
      </c>
      <c r="BA36" s="304">
        <v>-56</v>
      </c>
      <c r="BB36" s="301">
        <v>167</v>
      </c>
      <c r="BC36" s="301">
        <v>142</v>
      </c>
      <c r="BD36" s="305">
        <v>85.029940119760482</v>
      </c>
      <c r="BE36" s="304">
        <v>-25</v>
      </c>
      <c r="BF36" s="301">
        <v>122</v>
      </c>
      <c r="BG36" s="301">
        <v>128</v>
      </c>
      <c r="BH36" s="305">
        <v>104.91803278688525</v>
      </c>
      <c r="BI36" s="304">
        <v>6</v>
      </c>
      <c r="BJ36" s="301">
        <v>101</v>
      </c>
      <c r="BK36" s="301">
        <v>112</v>
      </c>
      <c r="BL36" s="305">
        <v>110.8910891089109</v>
      </c>
      <c r="BM36" s="304">
        <v>11</v>
      </c>
      <c r="BN36" s="301">
        <v>23</v>
      </c>
      <c r="BO36" s="301">
        <v>56</v>
      </c>
      <c r="BP36" s="303" t="s">
        <v>478</v>
      </c>
      <c r="BQ36" s="304">
        <v>33</v>
      </c>
      <c r="BR36" s="301">
        <v>5909.87</v>
      </c>
      <c r="BS36" s="301">
        <v>8723.11</v>
      </c>
      <c r="BT36" s="303">
        <v>147.6</v>
      </c>
      <c r="BU36" s="304">
        <v>2813.2400000000007</v>
      </c>
      <c r="BV36" s="315">
        <v>5</v>
      </c>
      <c r="BW36" s="315">
        <v>2</v>
      </c>
      <c r="BX36" s="309">
        <v>-3</v>
      </c>
    </row>
    <row r="37" spans="1:76" s="200" customFormat="1" ht="19.5" customHeight="1" x14ac:dyDescent="0.2">
      <c r="A37" s="300" t="s">
        <v>363</v>
      </c>
      <c r="B37" s="301">
        <v>643</v>
      </c>
      <c r="C37" s="302">
        <v>611</v>
      </c>
      <c r="D37" s="303">
        <v>95.023328149300156</v>
      </c>
      <c r="E37" s="304">
        <v>-32</v>
      </c>
      <c r="F37" s="301">
        <v>409</v>
      </c>
      <c r="G37" s="302">
        <v>493</v>
      </c>
      <c r="H37" s="303">
        <v>120.53789731051346</v>
      </c>
      <c r="I37" s="304">
        <v>84</v>
      </c>
      <c r="J37" s="301">
        <v>171</v>
      </c>
      <c r="K37" s="301">
        <v>79</v>
      </c>
      <c r="L37" s="303">
        <v>46.198830409356724</v>
      </c>
      <c r="M37" s="301">
        <v>-92</v>
      </c>
      <c r="N37" s="301">
        <v>71</v>
      </c>
      <c r="O37" s="301">
        <v>49</v>
      </c>
      <c r="P37" s="303">
        <v>69.014084507042256</v>
      </c>
      <c r="Q37" s="304">
        <v>-22</v>
      </c>
      <c r="R37" s="301">
        <v>0</v>
      </c>
      <c r="S37" s="301">
        <v>0</v>
      </c>
      <c r="T37" s="306" t="e">
        <v>#DIV/0!</v>
      </c>
      <c r="U37" s="310">
        <v>0</v>
      </c>
      <c r="V37" s="308">
        <v>1</v>
      </c>
      <c r="W37" s="301">
        <v>0</v>
      </c>
      <c r="X37" s="306">
        <v>0</v>
      </c>
      <c r="Y37" s="309">
        <v>-1</v>
      </c>
      <c r="Z37" s="308">
        <v>0</v>
      </c>
      <c r="AA37" s="308">
        <v>0</v>
      </c>
      <c r="AB37" s="306" t="e">
        <v>#DIV/0!</v>
      </c>
      <c r="AC37" s="310">
        <v>0</v>
      </c>
      <c r="AD37" s="301">
        <v>9</v>
      </c>
      <c r="AE37" s="301">
        <v>1</v>
      </c>
      <c r="AF37" s="305">
        <v>11.111111111111111</v>
      </c>
      <c r="AG37" s="304">
        <v>-8</v>
      </c>
      <c r="AH37" s="301" t="s">
        <v>394</v>
      </c>
      <c r="AI37" s="301" t="s">
        <v>394</v>
      </c>
      <c r="AJ37" s="306" t="e">
        <v>#DIV/0!</v>
      </c>
      <c r="AK37" s="304">
        <v>0</v>
      </c>
      <c r="AL37" s="301">
        <v>21</v>
      </c>
      <c r="AM37" s="301">
        <v>0</v>
      </c>
      <c r="AN37" s="305">
        <v>0</v>
      </c>
      <c r="AO37" s="304">
        <v>-21</v>
      </c>
      <c r="AP37" s="301">
        <v>372</v>
      </c>
      <c r="AQ37" s="301">
        <v>476</v>
      </c>
      <c r="AR37" s="305">
        <v>127.95698924731182</v>
      </c>
      <c r="AS37" s="304">
        <v>104</v>
      </c>
      <c r="AT37" s="311">
        <v>59</v>
      </c>
      <c r="AU37" s="311">
        <v>67</v>
      </c>
      <c r="AV37" s="312">
        <v>113.6</v>
      </c>
      <c r="AW37" s="313">
        <v>8</v>
      </c>
      <c r="AX37" s="314">
        <v>204</v>
      </c>
      <c r="AY37" s="301">
        <v>163</v>
      </c>
      <c r="AZ37" s="305">
        <v>79.900000000000006</v>
      </c>
      <c r="BA37" s="304">
        <v>-41</v>
      </c>
      <c r="BB37" s="301">
        <v>364</v>
      </c>
      <c r="BC37" s="301">
        <v>412</v>
      </c>
      <c r="BD37" s="305">
        <v>113.18681318681318</v>
      </c>
      <c r="BE37" s="304">
        <v>48</v>
      </c>
      <c r="BF37" s="301">
        <v>276</v>
      </c>
      <c r="BG37" s="301">
        <v>323</v>
      </c>
      <c r="BH37" s="305">
        <v>117.02898550724639</v>
      </c>
      <c r="BI37" s="304">
        <v>47</v>
      </c>
      <c r="BJ37" s="301">
        <v>253</v>
      </c>
      <c r="BK37" s="301">
        <v>299</v>
      </c>
      <c r="BL37" s="305">
        <v>118.18181818181819</v>
      </c>
      <c r="BM37" s="304">
        <v>46</v>
      </c>
      <c r="BN37" s="301">
        <v>18</v>
      </c>
      <c r="BO37" s="301">
        <v>48</v>
      </c>
      <c r="BP37" s="303" t="s">
        <v>477</v>
      </c>
      <c r="BQ37" s="304">
        <v>30</v>
      </c>
      <c r="BR37" s="301">
        <v>7650.67</v>
      </c>
      <c r="BS37" s="301">
        <v>8752.31</v>
      </c>
      <c r="BT37" s="303">
        <v>114.4</v>
      </c>
      <c r="BU37" s="304">
        <v>1101.6399999999994</v>
      </c>
      <c r="BV37" s="315">
        <v>15</v>
      </c>
      <c r="BW37" s="315">
        <v>7</v>
      </c>
      <c r="BX37" s="309">
        <v>-8</v>
      </c>
    </row>
  </sheetData>
  <mergeCells count="80">
    <mergeCell ref="BO6:BO7"/>
    <mergeCell ref="AZ6:BA6"/>
    <mergeCell ref="BB6:BB7"/>
    <mergeCell ref="BC6:BC7"/>
    <mergeCell ref="BD6:BE6"/>
    <mergeCell ref="BF6:BF7"/>
    <mergeCell ref="BK6:BK7"/>
    <mergeCell ref="BL6:BM6"/>
    <mergeCell ref="BG6:BG7"/>
    <mergeCell ref="BH6:BI6"/>
    <mergeCell ref="BJ6:BJ7"/>
    <mergeCell ref="BX6:BX7"/>
    <mergeCell ref="BP6:BQ6"/>
    <mergeCell ref="BR6:BR7"/>
    <mergeCell ref="BS6:BS7"/>
    <mergeCell ref="BT6:BU6"/>
    <mergeCell ref="BV6:BV7"/>
    <mergeCell ref="BW6:BW7"/>
    <mergeCell ref="B1:Q1"/>
    <mergeCell ref="B2:Q2"/>
    <mergeCell ref="AX6:AY6"/>
    <mergeCell ref="AU6:AU7"/>
    <mergeCell ref="AV6:AW6"/>
    <mergeCell ref="O6:O7"/>
    <mergeCell ref="P6:Q6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H6:I6"/>
    <mergeCell ref="J6:J7"/>
    <mergeCell ref="K6:K7"/>
    <mergeCell ref="L6:M6"/>
    <mergeCell ref="N6:N7"/>
    <mergeCell ref="B6:B7"/>
    <mergeCell ref="C6:C7"/>
    <mergeCell ref="D6:E6"/>
    <mergeCell ref="F6:F7"/>
    <mergeCell ref="G6:G7"/>
    <mergeCell ref="BF3:BI5"/>
    <mergeCell ref="BJ3:BM5"/>
    <mergeCell ref="BN3:BQ5"/>
    <mergeCell ref="BR3:BU5"/>
    <mergeCell ref="S6:S7"/>
    <mergeCell ref="R4:U5"/>
    <mergeCell ref="V4:Y5"/>
    <mergeCell ref="BN6:BN7"/>
    <mergeCell ref="AJ6:AK6"/>
    <mergeCell ref="AL6:AL7"/>
    <mergeCell ref="AM6:AM7"/>
    <mergeCell ref="AN6:AO6"/>
    <mergeCell ref="AP6:AP7"/>
    <mergeCell ref="AQ6:AQ7"/>
    <mergeCell ref="AR6:AS6"/>
    <mergeCell ref="AT6:AT7"/>
    <mergeCell ref="BR1:BX1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H3:AK5"/>
    <mergeCell ref="AL3:AO5"/>
    <mergeCell ref="AP3:AS5"/>
    <mergeCell ref="AT3:AW5"/>
    <mergeCell ref="AX3:BA5"/>
    <mergeCell ref="BB3:BE5"/>
  </mergeCells>
  <printOptions horizontalCentered="1" verticalCentered="1"/>
  <pageMargins left="0" right="0" top="0.15748031496062992" bottom="0" header="0.15748031496062992" footer="0"/>
  <pageSetup paperSize="9" scale="73" fitToHeight="2" orientation="landscape" r:id="rId1"/>
  <headerFooter alignWithMargins="0"/>
  <colBreaks count="3" manualBreakCount="3">
    <brk id="17" max="36" man="1"/>
    <brk id="37" max="36" man="1"/>
    <brk id="53" max="36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view="pageBreakPreview" zoomScale="90" zoomScaleNormal="100" zoomScaleSheetLayoutView="90" workbookViewId="0">
      <selection activeCell="B5" sqref="B5"/>
    </sheetView>
  </sheetViews>
  <sheetFormatPr defaultColWidth="9.140625" defaultRowHeight="15.75" x14ac:dyDescent="0.25"/>
  <cols>
    <col min="1" max="1" width="3.140625" style="91" customWidth="1"/>
    <col min="2" max="2" width="64" style="98" customWidth="1"/>
    <col min="3" max="3" width="26" style="98" customWidth="1"/>
    <col min="4" max="16384" width="9.140625" style="92"/>
  </cols>
  <sheetData>
    <row r="1" spans="1:5" ht="61.9" customHeight="1" x14ac:dyDescent="0.25">
      <c r="A1" s="391" t="s">
        <v>411</v>
      </c>
      <c r="B1" s="391"/>
      <c r="C1" s="391"/>
    </row>
    <row r="2" spans="1:5" ht="20.25" customHeight="1" x14ac:dyDescent="0.25">
      <c r="B2" s="391" t="s">
        <v>301</v>
      </c>
      <c r="C2" s="391"/>
    </row>
    <row r="4" spans="1:5" s="93" customFormat="1" ht="84" customHeight="1" x14ac:dyDescent="0.25">
      <c r="A4" s="271"/>
      <c r="B4" s="267" t="s">
        <v>88</v>
      </c>
      <c r="C4" s="268" t="s">
        <v>479</v>
      </c>
    </row>
    <row r="5" spans="1:5" ht="31.5" customHeight="1" x14ac:dyDescent="0.25">
      <c r="A5" s="94">
        <v>1</v>
      </c>
      <c r="B5" s="95" t="s">
        <v>235</v>
      </c>
      <c r="C5" s="114">
        <v>551</v>
      </c>
      <c r="E5" s="110"/>
    </row>
    <row r="6" spans="1:5" x14ac:dyDescent="0.25">
      <c r="A6" s="94">
        <v>2</v>
      </c>
      <c r="B6" s="95" t="s">
        <v>236</v>
      </c>
      <c r="C6" s="114">
        <v>251</v>
      </c>
      <c r="E6" s="110"/>
    </row>
    <row r="7" spans="1:5" ht="31.5" x14ac:dyDescent="0.25">
      <c r="A7" s="94">
        <v>3</v>
      </c>
      <c r="B7" s="95" t="s">
        <v>237</v>
      </c>
      <c r="C7" s="114">
        <v>165</v>
      </c>
      <c r="E7" s="110"/>
    </row>
    <row r="8" spans="1:5" s="96" customFormat="1" ht="25.15" customHeight="1" x14ac:dyDescent="0.25">
      <c r="A8" s="94">
        <v>4</v>
      </c>
      <c r="B8" s="95" t="s">
        <v>238</v>
      </c>
      <c r="C8" s="114">
        <v>100</v>
      </c>
      <c r="E8" s="110"/>
    </row>
    <row r="9" spans="1:5" s="96" customFormat="1" ht="25.15" customHeight="1" x14ac:dyDescent="0.25">
      <c r="A9" s="94">
        <v>5</v>
      </c>
      <c r="B9" s="95" t="s">
        <v>408</v>
      </c>
      <c r="C9" s="114">
        <v>61</v>
      </c>
      <c r="E9" s="110"/>
    </row>
    <row r="10" spans="1:5" s="96" customFormat="1" x14ac:dyDescent="0.25">
      <c r="A10" s="94">
        <v>6</v>
      </c>
      <c r="B10" s="95" t="s">
        <v>241</v>
      </c>
      <c r="C10" s="114">
        <v>61</v>
      </c>
      <c r="E10" s="110"/>
    </row>
    <row r="11" spans="1:5" s="96" customFormat="1" ht="25.15" customHeight="1" x14ac:dyDescent="0.25">
      <c r="A11" s="94">
        <v>7</v>
      </c>
      <c r="B11" s="95" t="s">
        <v>250</v>
      </c>
      <c r="C11" s="114">
        <v>56</v>
      </c>
      <c r="E11" s="110"/>
    </row>
    <row r="12" spans="1:5" s="96" customFormat="1" x14ac:dyDescent="0.25">
      <c r="A12" s="94">
        <v>8</v>
      </c>
      <c r="B12" s="95" t="s">
        <v>240</v>
      </c>
      <c r="C12" s="114">
        <v>50</v>
      </c>
      <c r="E12" s="110"/>
    </row>
    <row r="13" spans="1:5" s="96" customFormat="1" ht="25.15" customHeight="1" x14ac:dyDescent="0.25">
      <c r="A13" s="94">
        <v>9</v>
      </c>
      <c r="B13" s="95" t="s">
        <v>247</v>
      </c>
      <c r="C13" s="114">
        <v>46</v>
      </c>
      <c r="E13" s="110"/>
    </row>
    <row r="14" spans="1:5" s="96" customFormat="1" ht="25.15" customHeight="1" x14ac:dyDescent="0.25">
      <c r="A14" s="94">
        <v>10</v>
      </c>
      <c r="B14" s="95" t="s">
        <v>246</v>
      </c>
      <c r="C14" s="114">
        <v>44</v>
      </c>
      <c r="E14" s="110"/>
    </row>
    <row r="15" spans="1:5" s="96" customFormat="1" ht="25.15" customHeight="1" x14ac:dyDescent="0.25">
      <c r="A15" s="94">
        <v>11</v>
      </c>
      <c r="B15" s="95" t="s">
        <v>255</v>
      </c>
      <c r="C15" s="114">
        <v>37</v>
      </c>
      <c r="E15" s="110"/>
    </row>
    <row r="16" spans="1:5" s="96" customFormat="1" ht="36.75" customHeight="1" x14ac:dyDescent="0.25">
      <c r="A16" s="94">
        <v>12</v>
      </c>
      <c r="B16" s="95" t="s">
        <v>249</v>
      </c>
      <c r="C16" s="114">
        <v>36</v>
      </c>
      <c r="E16" s="110"/>
    </row>
    <row r="17" spans="1:5" s="96" customFormat="1" ht="25.15" customHeight="1" x14ac:dyDescent="0.25">
      <c r="A17" s="94">
        <v>13</v>
      </c>
      <c r="B17" s="95" t="s">
        <v>244</v>
      </c>
      <c r="C17" s="114">
        <v>34</v>
      </c>
      <c r="E17" s="110"/>
    </row>
    <row r="18" spans="1:5" s="96" customFormat="1" ht="25.15" customHeight="1" x14ac:dyDescent="0.25">
      <c r="A18" s="94">
        <v>14</v>
      </c>
      <c r="B18" s="95" t="s">
        <v>245</v>
      </c>
      <c r="C18" s="114">
        <v>33</v>
      </c>
      <c r="E18" s="110"/>
    </row>
    <row r="19" spans="1:5" s="96" customFormat="1" ht="25.15" customHeight="1" x14ac:dyDescent="0.25">
      <c r="A19" s="94">
        <v>15</v>
      </c>
      <c r="B19" s="95" t="s">
        <v>383</v>
      </c>
      <c r="C19" s="114">
        <v>31</v>
      </c>
      <c r="E19" s="110"/>
    </row>
    <row r="20" spans="1:5" s="96" customFormat="1" ht="25.15" customHeight="1" x14ac:dyDescent="0.25">
      <c r="A20" s="94">
        <v>16</v>
      </c>
      <c r="B20" s="95" t="s">
        <v>239</v>
      </c>
      <c r="C20" s="114">
        <v>31</v>
      </c>
      <c r="E20" s="110"/>
    </row>
    <row r="21" spans="1:5" s="96" customFormat="1" ht="25.15" customHeight="1" x14ac:dyDescent="0.25">
      <c r="A21" s="94">
        <v>17</v>
      </c>
      <c r="B21" s="95" t="s">
        <v>389</v>
      </c>
      <c r="C21" s="114">
        <v>29</v>
      </c>
      <c r="E21" s="110"/>
    </row>
    <row r="22" spans="1:5" s="96" customFormat="1" ht="25.15" customHeight="1" x14ac:dyDescent="0.25">
      <c r="A22" s="94">
        <v>18</v>
      </c>
      <c r="B22" s="95" t="s">
        <v>480</v>
      </c>
      <c r="C22" s="114">
        <v>28</v>
      </c>
      <c r="E22" s="110"/>
    </row>
    <row r="23" spans="1:5" s="96" customFormat="1" ht="29.25" customHeight="1" x14ac:dyDescent="0.25">
      <c r="A23" s="94">
        <v>19</v>
      </c>
      <c r="B23" s="95" t="s">
        <v>259</v>
      </c>
      <c r="C23" s="114">
        <v>28</v>
      </c>
      <c r="E23" s="110"/>
    </row>
    <row r="24" spans="1:5" s="96" customFormat="1" ht="25.15" customHeight="1" x14ac:dyDescent="0.25">
      <c r="A24" s="94">
        <v>20</v>
      </c>
      <c r="B24" s="95" t="s">
        <v>251</v>
      </c>
      <c r="C24" s="114">
        <v>27</v>
      </c>
      <c r="E24" s="110"/>
    </row>
    <row r="25" spans="1:5" x14ac:dyDescent="0.25">
      <c r="C25" s="201"/>
      <c r="E25" s="110"/>
    </row>
    <row r="26" spans="1:5" x14ac:dyDescent="0.25">
      <c r="C26" s="201"/>
      <c r="E26" s="110"/>
    </row>
    <row r="27" spans="1:5" x14ac:dyDescent="0.25">
      <c r="C27" s="201"/>
      <c r="E27" s="110"/>
    </row>
    <row r="28" spans="1:5" x14ac:dyDescent="0.25">
      <c r="C28" s="201"/>
      <c r="E28" s="110"/>
    </row>
    <row r="29" spans="1:5" x14ac:dyDescent="0.25">
      <c r="C29" s="201"/>
      <c r="E29" s="110"/>
    </row>
    <row r="30" spans="1:5" x14ac:dyDescent="0.25">
      <c r="C30" s="201"/>
    </row>
    <row r="31" spans="1:5" x14ac:dyDescent="0.25">
      <c r="C31" s="201"/>
    </row>
    <row r="32" spans="1:5" x14ac:dyDescent="0.25">
      <c r="C32" s="201"/>
    </row>
    <row r="33" spans="3:3" x14ac:dyDescent="0.25">
      <c r="C33" s="201"/>
    </row>
    <row r="34" spans="3:3" x14ac:dyDescent="0.25">
      <c r="C34" s="201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" zoomScale="80" zoomScaleNormal="80" workbookViewId="0">
      <selection activeCell="B10" sqref="B10"/>
    </sheetView>
  </sheetViews>
  <sheetFormatPr defaultRowHeight="18.75" x14ac:dyDescent="0.3"/>
  <cols>
    <col min="1" max="1" width="1.28515625" style="23" hidden="1" customWidth="1"/>
    <col min="2" max="2" width="83.7109375" style="23" customWidth="1"/>
    <col min="3" max="3" width="14.28515625" style="23" customWidth="1"/>
    <col min="4" max="4" width="13.7109375" style="23" customWidth="1"/>
    <col min="5" max="5" width="10.42578125" style="23" customWidth="1"/>
    <col min="6" max="6" width="11" style="23" customWidth="1"/>
    <col min="7" max="7" width="8.85546875" style="23"/>
    <col min="8" max="10" width="9.140625" style="23" customWidth="1"/>
    <col min="11" max="256" width="8.85546875" style="23"/>
    <col min="257" max="257" width="0" style="23" hidden="1" customWidth="1"/>
    <col min="258" max="258" width="83.7109375" style="23" customWidth="1"/>
    <col min="259" max="259" width="11.28515625" style="23" customWidth="1"/>
    <col min="260" max="260" width="11" style="23" customWidth="1"/>
    <col min="261" max="261" width="10.42578125" style="23" customWidth="1"/>
    <col min="262" max="262" width="11" style="23" customWidth="1"/>
    <col min="263" max="263" width="8.85546875" style="23"/>
    <col min="264" max="266" width="9.140625" style="23" customWidth="1"/>
    <col min="267" max="512" width="8.85546875" style="23"/>
    <col min="513" max="513" width="0" style="23" hidden="1" customWidth="1"/>
    <col min="514" max="514" width="83.7109375" style="23" customWidth="1"/>
    <col min="515" max="515" width="11.28515625" style="23" customWidth="1"/>
    <col min="516" max="516" width="11" style="23" customWidth="1"/>
    <col min="517" max="517" width="10.42578125" style="23" customWidth="1"/>
    <col min="518" max="518" width="11" style="23" customWidth="1"/>
    <col min="519" max="519" width="8.85546875" style="23"/>
    <col min="520" max="522" width="9.140625" style="23" customWidth="1"/>
    <col min="523" max="768" width="8.85546875" style="23"/>
    <col min="769" max="769" width="0" style="23" hidden="1" customWidth="1"/>
    <col min="770" max="770" width="83.7109375" style="23" customWidth="1"/>
    <col min="771" max="771" width="11.28515625" style="23" customWidth="1"/>
    <col min="772" max="772" width="11" style="23" customWidth="1"/>
    <col min="773" max="773" width="10.42578125" style="23" customWidth="1"/>
    <col min="774" max="774" width="11" style="23" customWidth="1"/>
    <col min="775" max="775" width="8.85546875" style="23"/>
    <col min="776" max="778" width="9.140625" style="23" customWidth="1"/>
    <col min="779" max="1024" width="8.85546875" style="23"/>
    <col min="1025" max="1025" width="0" style="23" hidden="1" customWidth="1"/>
    <col min="1026" max="1026" width="83.7109375" style="23" customWidth="1"/>
    <col min="1027" max="1027" width="11.28515625" style="23" customWidth="1"/>
    <col min="1028" max="1028" width="11" style="23" customWidth="1"/>
    <col min="1029" max="1029" width="10.42578125" style="23" customWidth="1"/>
    <col min="1030" max="1030" width="11" style="23" customWidth="1"/>
    <col min="1031" max="1031" width="8.85546875" style="23"/>
    <col min="1032" max="1034" width="9.140625" style="23" customWidth="1"/>
    <col min="1035" max="1280" width="8.85546875" style="23"/>
    <col min="1281" max="1281" width="0" style="23" hidden="1" customWidth="1"/>
    <col min="1282" max="1282" width="83.7109375" style="23" customWidth="1"/>
    <col min="1283" max="1283" width="11.28515625" style="23" customWidth="1"/>
    <col min="1284" max="1284" width="11" style="23" customWidth="1"/>
    <col min="1285" max="1285" width="10.42578125" style="23" customWidth="1"/>
    <col min="1286" max="1286" width="11" style="23" customWidth="1"/>
    <col min="1287" max="1287" width="8.85546875" style="23"/>
    <col min="1288" max="1290" width="9.140625" style="23" customWidth="1"/>
    <col min="1291" max="1536" width="8.85546875" style="23"/>
    <col min="1537" max="1537" width="0" style="23" hidden="1" customWidth="1"/>
    <col min="1538" max="1538" width="83.7109375" style="23" customWidth="1"/>
    <col min="1539" max="1539" width="11.28515625" style="23" customWidth="1"/>
    <col min="1540" max="1540" width="11" style="23" customWidth="1"/>
    <col min="1541" max="1541" width="10.42578125" style="23" customWidth="1"/>
    <col min="1542" max="1542" width="11" style="23" customWidth="1"/>
    <col min="1543" max="1543" width="8.85546875" style="23"/>
    <col min="1544" max="1546" width="9.140625" style="23" customWidth="1"/>
    <col min="1547" max="1792" width="8.85546875" style="23"/>
    <col min="1793" max="1793" width="0" style="23" hidden="1" customWidth="1"/>
    <col min="1794" max="1794" width="83.7109375" style="23" customWidth="1"/>
    <col min="1795" max="1795" width="11.28515625" style="23" customWidth="1"/>
    <col min="1796" max="1796" width="11" style="23" customWidth="1"/>
    <col min="1797" max="1797" width="10.42578125" style="23" customWidth="1"/>
    <col min="1798" max="1798" width="11" style="23" customWidth="1"/>
    <col min="1799" max="1799" width="8.85546875" style="23"/>
    <col min="1800" max="1802" width="9.140625" style="23" customWidth="1"/>
    <col min="1803" max="2048" width="8.85546875" style="23"/>
    <col min="2049" max="2049" width="0" style="23" hidden="1" customWidth="1"/>
    <col min="2050" max="2050" width="83.7109375" style="23" customWidth="1"/>
    <col min="2051" max="2051" width="11.28515625" style="23" customWidth="1"/>
    <col min="2052" max="2052" width="11" style="23" customWidth="1"/>
    <col min="2053" max="2053" width="10.42578125" style="23" customWidth="1"/>
    <col min="2054" max="2054" width="11" style="23" customWidth="1"/>
    <col min="2055" max="2055" width="8.85546875" style="23"/>
    <col min="2056" max="2058" width="9.140625" style="23" customWidth="1"/>
    <col min="2059" max="2304" width="8.85546875" style="23"/>
    <col min="2305" max="2305" width="0" style="23" hidden="1" customWidth="1"/>
    <col min="2306" max="2306" width="83.7109375" style="23" customWidth="1"/>
    <col min="2307" max="2307" width="11.28515625" style="23" customWidth="1"/>
    <col min="2308" max="2308" width="11" style="23" customWidth="1"/>
    <col min="2309" max="2309" width="10.42578125" style="23" customWidth="1"/>
    <col min="2310" max="2310" width="11" style="23" customWidth="1"/>
    <col min="2311" max="2311" width="8.85546875" style="23"/>
    <col min="2312" max="2314" width="9.140625" style="23" customWidth="1"/>
    <col min="2315" max="2560" width="8.85546875" style="23"/>
    <col min="2561" max="2561" width="0" style="23" hidden="1" customWidth="1"/>
    <col min="2562" max="2562" width="83.7109375" style="23" customWidth="1"/>
    <col min="2563" max="2563" width="11.28515625" style="23" customWidth="1"/>
    <col min="2564" max="2564" width="11" style="23" customWidth="1"/>
    <col min="2565" max="2565" width="10.42578125" style="23" customWidth="1"/>
    <col min="2566" max="2566" width="11" style="23" customWidth="1"/>
    <col min="2567" max="2567" width="8.85546875" style="23"/>
    <col min="2568" max="2570" width="9.140625" style="23" customWidth="1"/>
    <col min="2571" max="2816" width="8.85546875" style="23"/>
    <col min="2817" max="2817" width="0" style="23" hidden="1" customWidth="1"/>
    <col min="2818" max="2818" width="83.7109375" style="23" customWidth="1"/>
    <col min="2819" max="2819" width="11.28515625" style="23" customWidth="1"/>
    <col min="2820" max="2820" width="11" style="23" customWidth="1"/>
    <col min="2821" max="2821" width="10.42578125" style="23" customWidth="1"/>
    <col min="2822" max="2822" width="11" style="23" customWidth="1"/>
    <col min="2823" max="2823" width="8.85546875" style="23"/>
    <col min="2824" max="2826" width="9.140625" style="23" customWidth="1"/>
    <col min="2827" max="3072" width="8.85546875" style="23"/>
    <col min="3073" max="3073" width="0" style="23" hidden="1" customWidth="1"/>
    <col min="3074" max="3074" width="83.7109375" style="23" customWidth="1"/>
    <col min="3075" max="3075" width="11.28515625" style="23" customWidth="1"/>
    <col min="3076" max="3076" width="11" style="23" customWidth="1"/>
    <col min="3077" max="3077" width="10.42578125" style="23" customWidth="1"/>
    <col min="3078" max="3078" width="11" style="23" customWidth="1"/>
    <col min="3079" max="3079" width="8.85546875" style="23"/>
    <col min="3080" max="3082" width="9.140625" style="23" customWidth="1"/>
    <col min="3083" max="3328" width="8.85546875" style="23"/>
    <col min="3329" max="3329" width="0" style="23" hidden="1" customWidth="1"/>
    <col min="3330" max="3330" width="83.7109375" style="23" customWidth="1"/>
    <col min="3331" max="3331" width="11.28515625" style="23" customWidth="1"/>
    <col min="3332" max="3332" width="11" style="23" customWidth="1"/>
    <col min="3333" max="3333" width="10.42578125" style="23" customWidth="1"/>
    <col min="3334" max="3334" width="11" style="23" customWidth="1"/>
    <col min="3335" max="3335" width="8.85546875" style="23"/>
    <col min="3336" max="3338" width="9.140625" style="23" customWidth="1"/>
    <col min="3339" max="3584" width="8.85546875" style="23"/>
    <col min="3585" max="3585" width="0" style="23" hidden="1" customWidth="1"/>
    <col min="3586" max="3586" width="83.7109375" style="23" customWidth="1"/>
    <col min="3587" max="3587" width="11.28515625" style="23" customWidth="1"/>
    <col min="3588" max="3588" width="11" style="23" customWidth="1"/>
    <col min="3589" max="3589" width="10.42578125" style="23" customWidth="1"/>
    <col min="3590" max="3590" width="11" style="23" customWidth="1"/>
    <col min="3591" max="3591" width="8.85546875" style="23"/>
    <col min="3592" max="3594" width="9.140625" style="23" customWidth="1"/>
    <col min="3595" max="3840" width="8.85546875" style="23"/>
    <col min="3841" max="3841" width="0" style="23" hidden="1" customWidth="1"/>
    <col min="3842" max="3842" width="83.7109375" style="23" customWidth="1"/>
    <col min="3843" max="3843" width="11.28515625" style="23" customWidth="1"/>
    <col min="3844" max="3844" width="11" style="23" customWidth="1"/>
    <col min="3845" max="3845" width="10.42578125" style="23" customWidth="1"/>
    <col min="3846" max="3846" width="11" style="23" customWidth="1"/>
    <col min="3847" max="3847" width="8.85546875" style="23"/>
    <col min="3848" max="3850" width="9.140625" style="23" customWidth="1"/>
    <col min="3851" max="4096" width="8.85546875" style="23"/>
    <col min="4097" max="4097" width="0" style="23" hidden="1" customWidth="1"/>
    <col min="4098" max="4098" width="83.7109375" style="23" customWidth="1"/>
    <col min="4099" max="4099" width="11.28515625" style="23" customWidth="1"/>
    <col min="4100" max="4100" width="11" style="23" customWidth="1"/>
    <col min="4101" max="4101" width="10.42578125" style="23" customWidth="1"/>
    <col min="4102" max="4102" width="11" style="23" customWidth="1"/>
    <col min="4103" max="4103" width="8.85546875" style="23"/>
    <col min="4104" max="4106" width="9.140625" style="23" customWidth="1"/>
    <col min="4107" max="4352" width="8.85546875" style="23"/>
    <col min="4353" max="4353" width="0" style="23" hidden="1" customWidth="1"/>
    <col min="4354" max="4354" width="83.7109375" style="23" customWidth="1"/>
    <col min="4355" max="4355" width="11.28515625" style="23" customWidth="1"/>
    <col min="4356" max="4356" width="11" style="23" customWidth="1"/>
    <col min="4357" max="4357" width="10.42578125" style="23" customWidth="1"/>
    <col min="4358" max="4358" width="11" style="23" customWidth="1"/>
    <col min="4359" max="4359" width="8.85546875" style="23"/>
    <col min="4360" max="4362" width="9.140625" style="23" customWidth="1"/>
    <col min="4363" max="4608" width="8.85546875" style="23"/>
    <col min="4609" max="4609" width="0" style="23" hidden="1" customWidth="1"/>
    <col min="4610" max="4610" width="83.7109375" style="23" customWidth="1"/>
    <col min="4611" max="4611" width="11.28515625" style="23" customWidth="1"/>
    <col min="4612" max="4612" width="11" style="23" customWidth="1"/>
    <col min="4613" max="4613" width="10.42578125" style="23" customWidth="1"/>
    <col min="4614" max="4614" width="11" style="23" customWidth="1"/>
    <col min="4615" max="4615" width="8.85546875" style="23"/>
    <col min="4616" max="4618" width="9.140625" style="23" customWidth="1"/>
    <col min="4619" max="4864" width="8.85546875" style="23"/>
    <col min="4865" max="4865" width="0" style="23" hidden="1" customWidth="1"/>
    <col min="4866" max="4866" width="83.7109375" style="23" customWidth="1"/>
    <col min="4867" max="4867" width="11.28515625" style="23" customWidth="1"/>
    <col min="4868" max="4868" width="11" style="23" customWidth="1"/>
    <col min="4869" max="4869" width="10.42578125" style="23" customWidth="1"/>
    <col min="4870" max="4870" width="11" style="23" customWidth="1"/>
    <col min="4871" max="4871" width="8.85546875" style="23"/>
    <col min="4872" max="4874" width="9.140625" style="23" customWidth="1"/>
    <col min="4875" max="5120" width="8.85546875" style="23"/>
    <col min="5121" max="5121" width="0" style="23" hidden="1" customWidth="1"/>
    <col min="5122" max="5122" width="83.7109375" style="23" customWidth="1"/>
    <col min="5123" max="5123" width="11.28515625" style="23" customWidth="1"/>
    <col min="5124" max="5124" width="11" style="23" customWidth="1"/>
    <col min="5125" max="5125" width="10.42578125" style="23" customWidth="1"/>
    <col min="5126" max="5126" width="11" style="23" customWidth="1"/>
    <col min="5127" max="5127" width="8.85546875" style="23"/>
    <col min="5128" max="5130" width="9.140625" style="23" customWidth="1"/>
    <col min="5131" max="5376" width="8.85546875" style="23"/>
    <col min="5377" max="5377" width="0" style="23" hidden="1" customWidth="1"/>
    <col min="5378" max="5378" width="83.7109375" style="23" customWidth="1"/>
    <col min="5379" max="5379" width="11.28515625" style="23" customWidth="1"/>
    <col min="5380" max="5380" width="11" style="23" customWidth="1"/>
    <col min="5381" max="5381" width="10.42578125" style="23" customWidth="1"/>
    <col min="5382" max="5382" width="11" style="23" customWidth="1"/>
    <col min="5383" max="5383" width="8.85546875" style="23"/>
    <col min="5384" max="5386" width="9.140625" style="23" customWidth="1"/>
    <col min="5387" max="5632" width="8.85546875" style="23"/>
    <col min="5633" max="5633" width="0" style="23" hidden="1" customWidth="1"/>
    <col min="5634" max="5634" width="83.7109375" style="23" customWidth="1"/>
    <col min="5635" max="5635" width="11.28515625" style="23" customWidth="1"/>
    <col min="5636" max="5636" width="11" style="23" customWidth="1"/>
    <col min="5637" max="5637" width="10.42578125" style="23" customWidth="1"/>
    <col min="5638" max="5638" width="11" style="23" customWidth="1"/>
    <col min="5639" max="5639" width="8.85546875" style="23"/>
    <col min="5640" max="5642" width="9.140625" style="23" customWidth="1"/>
    <col min="5643" max="5888" width="8.85546875" style="23"/>
    <col min="5889" max="5889" width="0" style="23" hidden="1" customWidth="1"/>
    <col min="5890" max="5890" width="83.7109375" style="23" customWidth="1"/>
    <col min="5891" max="5891" width="11.28515625" style="23" customWidth="1"/>
    <col min="5892" max="5892" width="11" style="23" customWidth="1"/>
    <col min="5893" max="5893" width="10.42578125" style="23" customWidth="1"/>
    <col min="5894" max="5894" width="11" style="23" customWidth="1"/>
    <col min="5895" max="5895" width="8.85546875" style="23"/>
    <col min="5896" max="5898" width="9.140625" style="23" customWidth="1"/>
    <col min="5899" max="6144" width="8.85546875" style="23"/>
    <col min="6145" max="6145" width="0" style="23" hidden="1" customWidth="1"/>
    <col min="6146" max="6146" width="83.7109375" style="23" customWidth="1"/>
    <col min="6147" max="6147" width="11.28515625" style="23" customWidth="1"/>
    <col min="6148" max="6148" width="11" style="23" customWidth="1"/>
    <col min="6149" max="6149" width="10.42578125" style="23" customWidth="1"/>
    <col min="6150" max="6150" width="11" style="23" customWidth="1"/>
    <col min="6151" max="6151" width="8.85546875" style="23"/>
    <col min="6152" max="6154" width="9.140625" style="23" customWidth="1"/>
    <col min="6155" max="6400" width="8.85546875" style="23"/>
    <col min="6401" max="6401" width="0" style="23" hidden="1" customWidth="1"/>
    <col min="6402" max="6402" width="83.7109375" style="23" customWidth="1"/>
    <col min="6403" max="6403" width="11.28515625" style="23" customWidth="1"/>
    <col min="6404" max="6404" width="11" style="23" customWidth="1"/>
    <col min="6405" max="6405" width="10.42578125" style="23" customWidth="1"/>
    <col min="6406" max="6406" width="11" style="23" customWidth="1"/>
    <col min="6407" max="6407" width="8.85546875" style="23"/>
    <col min="6408" max="6410" width="9.140625" style="23" customWidth="1"/>
    <col min="6411" max="6656" width="8.85546875" style="23"/>
    <col min="6657" max="6657" width="0" style="23" hidden="1" customWidth="1"/>
    <col min="6658" max="6658" width="83.7109375" style="23" customWidth="1"/>
    <col min="6659" max="6659" width="11.28515625" style="23" customWidth="1"/>
    <col min="6660" max="6660" width="11" style="23" customWidth="1"/>
    <col min="6661" max="6661" width="10.42578125" style="23" customWidth="1"/>
    <col min="6662" max="6662" width="11" style="23" customWidth="1"/>
    <col min="6663" max="6663" width="8.85546875" style="23"/>
    <col min="6664" max="6666" width="9.140625" style="23" customWidth="1"/>
    <col min="6667" max="6912" width="8.85546875" style="23"/>
    <col min="6913" max="6913" width="0" style="23" hidden="1" customWidth="1"/>
    <col min="6914" max="6914" width="83.7109375" style="23" customWidth="1"/>
    <col min="6915" max="6915" width="11.28515625" style="23" customWidth="1"/>
    <col min="6916" max="6916" width="11" style="23" customWidth="1"/>
    <col min="6917" max="6917" width="10.42578125" style="23" customWidth="1"/>
    <col min="6918" max="6918" width="11" style="23" customWidth="1"/>
    <col min="6919" max="6919" width="8.85546875" style="23"/>
    <col min="6920" max="6922" width="9.140625" style="23" customWidth="1"/>
    <col min="6923" max="7168" width="8.85546875" style="23"/>
    <col min="7169" max="7169" width="0" style="23" hidden="1" customWidth="1"/>
    <col min="7170" max="7170" width="83.7109375" style="23" customWidth="1"/>
    <col min="7171" max="7171" width="11.28515625" style="23" customWidth="1"/>
    <col min="7172" max="7172" width="11" style="23" customWidth="1"/>
    <col min="7173" max="7173" width="10.42578125" style="23" customWidth="1"/>
    <col min="7174" max="7174" width="11" style="23" customWidth="1"/>
    <col min="7175" max="7175" width="8.85546875" style="23"/>
    <col min="7176" max="7178" width="9.140625" style="23" customWidth="1"/>
    <col min="7179" max="7424" width="8.85546875" style="23"/>
    <col min="7425" max="7425" width="0" style="23" hidden="1" customWidth="1"/>
    <col min="7426" max="7426" width="83.7109375" style="23" customWidth="1"/>
    <col min="7427" max="7427" width="11.28515625" style="23" customWidth="1"/>
    <col min="7428" max="7428" width="11" style="23" customWidth="1"/>
    <col min="7429" max="7429" width="10.42578125" style="23" customWidth="1"/>
    <col min="7430" max="7430" width="11" style="23" customWidth="1"/>
    <col min="7431" max="7431" width="8.85546875" style="23"/>
    <col min="7432" max="7434" width="9.140625" style="23" customWidth="1"/>
    <col min="7435" max="7680" width="8.85546875" style="23"/>
    <col min="7681" max="7681" width="0" style="23" hidden="1" customWidth="1"/>
    <col min="7682" max="7682" width="83.7109375" style="23" customWidth="1"/>
    <col min="7683" max="7683" width="11.28515625" style="23" customWidth="1"/>
    <col min="7684" max="7684" width="11" style="23" customWidth="1"/>
    <col min="7685" max="7685" width="10.42578125" style="23" customWidth="1"/>
    <col min="7686" max="7686" width="11" style="23" customWidth="1"/>
    <col min="7687" max="7687" width="8.85546875" style="23"/>
    <col min="7688" max="7690" width="9.140625" style="23" customWidth="1"/>
    <col min="7691" max="7936" width="8.85546875" style="23"/>
    <col min="7937" max="7937" width="0" style="23" hidden="1" customWidth="1"/>
    <col min="7938" max="7938" width="83.7109375" style="23" customWidth="1"/>
    <col min="7939" max="7939" width="11.28515625" style="23" customWidth="1"/>
    <col min="7940" max="7940" width="11" style="23" customWidth="1"/>
    <col min="7941" max="7941" width="10.42578125" style="23" customWidth="1"/>
    <col min="7942" max="7942" width="11" style="23" customWidth="1"/>
    <col min="7943" max="7943" width="8.85546875" style="23"/>
    <col min="7944" max="7946" width="9.140625" style="23" customWidth="1"/>
    <col min="7947" max="8192" width="8.85546875" style="23"/>
    <col min="8193" max="8193" width="0" style="23" hidden="1" customWidth="1"/>
    <col min="8194" max="8194" width="83.7109375" style="23" customWidth="1"/>
    <col min="8195" max="8195" width="11.28515625" style="23" customWidth="1"/>
    <col min="8196" max="8196" width="11" style="23" customWidth="1"/>
    <col min="8197" max="8197" width="10.42578125" style="23" customWidth="1"/>
    <col min="8198" max="8198" width="11" style="23" customWidth="1"/>
    <col min="8199" max="8199" width="8.85546875" style="23"/>
    <col min="8200" max="8202" width="9.140625" style="23" customWidth="1"/>
    <col min="8203" max="8448" width="8.85546875" style="23"/>
    <col min="8449" max="8449" width="0" style="23" hidden="1" customWidth="1"/>
    <col min="8450" max="8450" width="83.7109375" style="23" customWidth="1"/>
    <col min="8451" max="8451" width="11.28515625" style="23" customWidth="1"/>
    <col min="8452" max="8452" width="11" style="23" customWidth="1"/>
    <col min="8453" max="8453" width="10.42578125" style="23" customWidth="1"/>
    <col min="8454" max="8454" width="11" style="23" customWidth="1"/>
    <col min="8455" max="8455" width="8.85546875" style="23"/>
    <col min="8456" max="8458" width="9.140625" style="23" customWidth="1"/>
    <col min="8459" max="8704" width="8.85546875" style="23"/>
    <col min="8705" max="8705" width="0" style="23" hidden="1" customWidth="1"/>
    <col min="8706" max="8706" width="83.7109375" style="23" customWidth="1"/>
    <col min="8707" max="8707" width="11.28515625" style="23" customWidth="1"/>
    <col min="8708" max="8708" width="11" style="23" customWidth="1"/>
    <col min="8709" max="8709" width="10.42578125" style="23" customWidth="1"/>
    <col min="8710" max="8710" width="11" style="23" customWidth="1"/>
    <col min="8711" max="8711" width="8.85546875" style="23"/>
    <col min="8712" max="8714" width="9.140625" style="23" customWidth="1"/>
    <col min="8715" max="8960" width="8.85546875" style="23"/>
    <col min="8961" max="8961" width="0" style="23" hidden="1" customWidth="1"/>
    <col min="8962" max="8962" width="83.7109375" style="23" customWidth="1"/>
    <col min="8963" max="8963" width="11.28515625" style="23" customWidth="1"/>
    <col min="8964" max="8964" width="11" style="23" customWidth="1"/>
    <col min="8965" max="8965" width="10.42578125" style="23" customWidth="1"/>
    <col min="8966" max="8966" width="11" style="23" customWidth="1"/>
    <col min="8967" max="8967" width="8.85546875" style="23"/>
    <col min="8968" max="8970" width="9.140625" style="23" customWidth="1"/>
    <col min="8971" max="9216" width="8.85546875" style="23"/>
    <col min="9217" max="9217" width="0" style="23" hidden="1" customWidth="1"/>
    <col min="9218" max="9218" width="83.7109375" style="23" customWidth="1"/>
    <col min="9219" max="9219" width="11.28515625" style="23" customWidth="1"/>
    <col min="9220" max="9220" width="11" style="23" customWidth="1"/>
    <col min="9221" max="9221" width="10.42578125" style="23" customWidth="1"/>
    <col min="9222" max="9222" width="11" style="23" customWidth="1"/>
    <col min="9223" max="9223" width="8.85546875" style="23"/>
    <col min="9224" max="9226" width="9.140625" style="23" customWidth="1"/>
    <col min="9227" max="9472" width="8.85546875" style="23"/>
    <col min="9473" max="9473" width="0" style="23" hidden="1" customWidth="1"/>
    <col min="9474" max="9474" width="83.7109375" style="23" customWidth="1"/>
    <col min="9475" max="9475" width="11.28515625" style="23" customWidth="1"/>
    <col min="9476" max="9476" width="11" style="23" customWidth="1"/>
    <col min="9477" max="9477" width="10.42578125" style="23" customWidth="1"/>
    <col min="9478" max="9478" width="11" style="23" customWidth="1"/>
    <col min="9479" max="9479" width="8.85546875" style="23"/>
    <col min="9480" max="9482" width="9.140625" style="23" customWidth="1"/>
    <col min="9483" max="9728" width="8.85546875" style="23"/>
    <col min="9729" max="9729" width="0" style="23" hidden="1" customWidth="1"/>
    <col min="9730" max="9730" width="83.7109375" style="23" customWidth="1"/>
    <col min="9731" max="9731" width="11.28515625" style="23" customWidth="1"/>
    <col min="9732" max="9732" width="11" style="23" customWidth="1"/>
    <col min="9733" max="9733" width="10.42578125" style="23" customWidth="1"/>
    <col min="9734" max="9734" width="11" style="23" customWidth="1"/>
    <col min="9735" max="9735" width="8.85546875" style="23"/>
    <col min="9736" max="9738" width="9.140625" style="23" customWidth="1"/>
    <col min="9739" max="9984" width="8.85546875" style="23"/>
    <col min="9985" max="9985" width="0" style="23" hidden="1" customWidth="1"/>
    <col min="9986" max="9986" width="83.7109375" style="23" customWidth="1"/>
    <col min="9987" max="9987" width="11.28515625" style="23" customWidth="1"/>
    <col min="9988" max="9988" width="11" style="23" customWidth="1"/>
    <col min="9989" max="9989" width="10.42578125" style="23" customWidth="1"/>
    <col min="9990" max="9990" width="11" style="23" customWidth="1"/>
    <col min="9991" max="9991" width="8.85546875" style="23"/>
    <col min="9992" max="9994" width="9.140625" style="23" customWidth="1"/>
    <col min="9995" max="10240" width="8.85546875" style="23"/>
    <col min="10241" max="10241" width="0" style="23" hidden="1" customWidth="1"/>
    <col min="10242" max="10242" width="83.7109375" style="23" customWidth="1"/>
    <col min="10243" max="10243" width="11.28515625" style="23" customWidth="1"/>
    <col min="10244" max="10244" width="11" style="23" customWidth="1"/>
    <col min="10245" max="10245" width="10.42578125" style="23" customWidth="1"/>
    <col min="10246" max="10246" width="11" style="23" customWidth="1"/>
    <col min="10247" max="10247" width="8.85546875" style="23"/>
    <col min="10248" max="10250" width="9.140625" style="23" customWidth="1"/>
    <col min="10251" max="10496" width="8.85546875" style="23"/>
    <col min="10497" max="10497" width="0" style="23" hidden="1" customWidth="1"/>
    <col min="10498" max="10498" width="83.7109375" style="23" customWidth="1"/>
    <col min="10499" max="10499" width="11.28515625" style="23" customWidth="1"/>
    <col min="10500" max="10500" width="11" style="23" customWidth="1"/>
    <col min="10501" max="10501" width="10.42578125" style="23" customWidth="1"/>
    <col min="10502" max="10502" width="11" style="23" customWidth="1"/>
    <col min="10503" max="10503" width="8.85546875" style="23"/>
    <col min="10504" max="10506" width="9.140625" style="23" customWidth="1"/>
    <col min="10507" max="10752" width="8.85546875" style="23"/>
    <col min="10753" max="10753" width="0" style="23" hidden="1" customWidth="1"/>
    <col min="10754" max="10754" width="83.7109375" style="23" customWidth="1"/>
    <col min="10755" max="10755" width="11.28515625" style="23" customWidth="1"/>
    <col min="10756" max="10756" width="11" style="23" customWidth="1"/>
    <col min="10757" max="10757" width="10.42578125" style="23" customWidth="1"/>
    <col min="10758" max="10758" width="11" style="23" customWidth="1"/>
    <col min="10759" max="10759" width="8.85546875" style="23"/>
    <col min="10760" max="10762" width="9.140625" style="23" customWidth="1"/>
    <col min="10763" max="11008" width="8.85546875" style="23"/>
    <col min="11009" max="11009" width="0" style="23" hidden="1" customWidth="1"/>
    <col min="11010" max="11010" width="83.7109375" style="23" customWidth="1"/>
    <col min="11011" max="11011" width="11.28515625" style="23" customWidth="1"/>
    <col min="11012" max="11012" width="11" style="23" customWidth="1"/>
    <col min="11013" max="11013" width="10.42578125" style="23" customWidth="1"/>
    <col min="11014" max="11014" width="11" style="23" customWidth="1"/>
    <col min="11015" max="11015" width="8.85546875" style="23"/>
    <col min="11016" max="11018" width="9.140625" style="23" customWidth="1"/>
    <col min="11019" max="11264" width="8.85546875" style="23"/>
    <col min="11265" max="11265" width="0" style="23" hidden="1" customWidth="1"/>
    <col min="11266" max="11266" width="83.7109375" style="23" customWidth="1"/>
    <col min="11267" max="11267" width="11.28515625" style="23" customWidth="1"/>
    <col min="11268" max="11268" width="11" style="23" customWidth="1"/>
    <col min="11269" max="11269" width="10.42578125" style="23" customWidth="1"/>
    <col min="11270" max="11270" width="11" style="23" customWidth="1"/>
    <col min="11271" max="11271" width="8.85546875" style="23"/>
    <col min="11272" max="11274" width="9.140625" style="23" customWidth="1"/>
    <col min="11275" max="11520" width="8.85546875" style="23"/>
    <col min="11521" max="11521" width="0" style="23" hidden="1" customWidth="1"/>
    <col min="11522" max="11522" width="83.7109375" style="23" customWidth="1"/>
    <col min="11523" max="11523" width="11.28515625" style="23" customWidth="1"/>
    <col min="11524" max="11524" width="11" style="23" customWidth="1"/>
    <col min="11525" max="11525" width="10.42578125" style="23" customWidth="1"/>
    <col min="11526" max="11526" width="11" style="23" customWidth="1"/>
    <col min="11527" max="11527" width="8.85546875" style="23"/>
    <col min="11528" max="11530" width="9.140625" style="23" customWidth="1"/>
    <col min="11531" max="11776" width="8.85546875" style="23"/>
    <col min="11777" max="11777" width="0" style="23" hidden="1" customWidth="1"/>
    <col min="11778" max="11778" width="83.7109375" style="23" customWidth="1"/>
    <col min="11779" max="11779" width="11.28515625" style="23" customWidth="1"/>
    <col min="11780" max="11780" width="11" style="23" customWidth="1"/>
    <col min="11781" max="11781" width="10.42578125" style="23" customWidth="1"/>
    <col min="11782" max="11782" width="11" style="23" customWidth="1"/>
    <col min="11783" max="11783" width="8.85546875" style="23"/>
    <col min="11784" max="11786" width="9.140625" style="23" customWidth="1"/>
    <col min="11787" max="12032" width="8.85546875" style="23"/>
    <col min="12033" max="12033" width="0" style="23" hidden="1" customWidth="1"/>
    <col min="12034" max="12034" width="83.7109375" style="23" customWidth="1"/>
    <col min="12035" max="12035" width="11.28515625" style="23" customWidth="1"/>
    <col min="12036" max="12036" width="11" style="23" customWidth="1"/>
    <col min="12037" max="12037" width="10.42578125" style="23" customWidth="1"/>
    <col min="12038" max="12038" width="11" style="23" customWidth="1"/>
    <col min="12039" max="12039" width="8.85546875" style="23"/>
    <col min="12040" max="12042" width="9.140625" style="23" customWidth="1"/>
    <col min="12043" max="12288" width="8.85546875" style="23"/>
    <col min="12289" max="12289" width="0" style="23" hidden="1" customWidth="1"/>
    <col min="12290" max="12290" width="83.7109375" style="23" customWidth="1"/>
    <col min="12291" max="12291" width="11.28515625" style="23" customWidth="1"/>
    <col min="12292" max="12292" width="11" style="23" customWidth="1"/>
    <col min="12293" max="12293" width="10.42578125" style="23" customWidth="1"/>
    <col min="12294" max="12294" width="11" style="23" customWidth="1"/>
    <col min="12295" max="12295" width="8.85546875" style="23"/>
    <col min="12296" max="12298" width="9.140625" style="23" customWidth="1"/>
    <col min="12299" max="12544" width="8.85546875" style="23"/>
    <col min="12545" max="12545" width="0" style="23" hidden="1" customWidth="1"/>
    <col min="12546" max="12546" width="83.7109375" style="23" customWidth="1"/>
    <col min="12547" max="12547" width="11.28515625" style="23" customWidth="1"/>
    <col min="12548" max="12548" width="11" style="23" customWidth="1"/>
    <col min="12549" max="12549" width="10.42578125" style="23" customWidth="1"/>
    <col min="12550" max="12550" width="11" style="23" customWidth="1"/>
    <col min="12551" max="12551" width="8.85546875" style="23"/>
    <col min="12552" max="12554" width="9.140625" style="23" customWidth="1"/>
    <col min="12555" max="12800" width="8.85546875" style="23"/>
    <col min="12801" max="12801" width="0" style="23" hidden="1" customWidth="1"/>
    <col min="12802" max="12802" width="83.7109375" style="23" customWidth="1"/>
    <col min="12803" max="12803" width="11.28515625" style="23" customWidth="1"/>
    <col min="12804" max="12804" width="11" style="23" customWidth="1"/>
    <col min="12805" max="12805" width="10.42578125" style="23" customWidth="1"/>
    <col min="12806" max="12806" width="11" style="23" customWidth="1"/>
    <col min="12807" max="12807" width="8.85546875" style="23"/>
    <col min="12808" max="12810" width="9.140625" style="23" customWidth="1"/>
    <col min="12811" max="13056" width="8.85546875" style="23"/>
    <col min="13057" max="13057" width="0" style="23" hidden="1" customWidth="1"/>
    <col min="13058" max="13058" width="83.7109375" style="23" customWidth="1"/>
    <col min="13059" max="13059" width="11.28515625" style="23" customWidth="1"/>
    <col min="13060" max="13060" width="11" style="23" customWidth="1"/>
    <col min="13061" max="13061" width="10.42578125" style="23" customWidth="1"/>
    <col min="13062" max="13062" width="11" style="23" customWidth="1"/>
    <col min="13063" max="13063" width="8.85546875" style="23"/>
    <col min="13064" max="13066" width="9.140625" style="23" customWidth="1"/>
    <col min="13067" max="13312" width="8.85546875" style="23"/>
    <col min="13313" max="13313" width="0" style="23" hidden="1" customWidth="1"/>
    <col min="13314" max="13314" width="83.7109375" style="23" customWidth="1"/>
    <col min="13315" max="13315" width="11.28515625" style="23" customWidth="1"/>
    <col min="13316" max="13316" width="11" style="23" customWidth="1"/>
    <col min="13317" max="13317" width="10.42578125" style="23" customWidth="1"/>
    <col min="13318" max="13318" width="11" style="23" customWidth="1"/>
    <col min="13319" max="13319" width="8.85546875" style="23"/>
    <col min="13320" max="13322" width="9.140625" style="23" customWidth="1"/>
    <col min="13323" max="13568" width="8.85546875" style="23"/>
    <col min="13569" max="13569" width="0" style="23" hidden="1" customWidth="1"/>
    <col min="13570" max="13570" width="83.7109375" style="23" customWidth="1"/>
    <col min="13571" max="13571" width="11.28515625" style="23" customWidth="1"/>
    <col min="13572" max="13572" width="11" style="23" customWidth="1"/>
    <col min="13573" max="13573" width="10.42578125" style="23" customWidth="1"/>
    <col min="13574" max="13574" width="11" style="23" customWidth="1"/>
    <col min="13575" max="13575" width="8.85546875" style="23"/>
    <col min="13576" max="13578" width="9.140625" style="23" customWidth="1"/>
    <col min="13579" max="13824" width="8.85546875" style="23"/>
    <col min="13825" max="13825" width="0" style="23" hidden="1" customWidth="1"/>
    <col min="13826" max="13826" width="83.7109375" style="23" customWidth="1"/>
    <col min="13827" max="13827" width="11.28515625" style="23" customWidth="1"/>
    <col min="13828" max="13828" width="11" style="23" customWidth="1"/>
    <col min="13829" max="13829" width="10.42578125" style="23" customWidth="1"/>
    <col min="13830" max="13830" width="11" style="23" customWidth="1"/>
    <col min="13831" max="13831" width="8.85546875" style="23"/>
    <col min="13832" max="13834" width="9.140625" style="23" customWidth="1"/>
    <col min="13835" max="14080" width="8.85546875" style="23"/>
    <col min="14081" max="14081" width="0" style="23" hidden="1" customWidth="1"/>
    <col min="14082" max="14082" width="83.7109375" style="23" customWidth="1"/>
    <col min="14083" max="14083" width="11.28515625" style="23" customWidth="1"/>
    <col min="14084" max="14084" width="11" style="23" customWidth="1"/>
    <col min="14085" max="14085" width="10.42578125" style="23" customWidth="1"/>
    <col min="14086" max="14086" width="11" style="23" customWidth="1"/>
    <col min="14087" max="14087" width="8.85546875" style="23"/>
    <col min="14088" max="14090" width="9.140625" style="23" customWidth="1"/>
    <col min="14091" max="14336" width="8.85546875" style="23"/>
    <col min="14337" max="14337" width="0" style="23" hidden="1" customWidth="1"/>
    <col min="14338" max="14338" width="83.7109375" style="23" customWidth="1"/>
    <col min="14339" max="14339" width="11.28515625" style="23" customWidth="1"/>
    <col min="14340" max="14340" width="11" style="23" customWidth="1"/>
    <col min="14341" max="14341" width="10.42578125" style="23" customWidth="1"/>
    <col min="14342" max="14342" width="11" style="23" customWidth="1"/>
    <col min="14343" max="14343" width="8.85546875" style="23"/>
    <col min="14344" max="14346" width="9.140625" style="23" customWidth="1"/>
    <col min="14347" max="14592" width="8.85546875" style="23"/>
    <col min="14593" max="14593" width="0" style="23" hidden="1" customWidth="1"/>
    <col min="14594" max="14594" width="83.7109375" style="23" customWidth="1"/>
    <col min="14595" max="14595" width="11.28515625" style="23" customWidth="1"/>
    <col min="14596" max="14596" width="11" style="23" customWidth="1"/>
    <col min="14597" max="14597" width="10.42578125" style="23" customWidth="1"/>
    <col min="14598" max="14598" width="11" style="23" customWidth="1"/>
    <col min="14599" max="14599" width="8.85546875" style="23"/>
    <col min="14600" max="14602" width="9.140625" style="23" customWidth="1"/>
    <col min="14603" max="14848" width="8.85546875" style="23"/>
    <col min="14849" max="14849" width="0" style="23" hidden="1" customWidth="1"/>
    <col min="14850" max="14850" width="83.7109375" style="23" customWidth="1"/>
    <col min="14851" max="14851" width="11.28515625" style="23" customWidth="1"/>
    <col min="14852" max="14852" width="11" style="23" customWidth="1"/>
    <col min="14853" max="14853" width="10.42578125" style="23" customWidth="1"/>
    <col min="14854" max="14854" width="11" style="23" customWidth="1"/>
    <col min="14855" max="14855" width="8.85546875" style="23"/>
    <col min="14856" max="14858" width="9.140625" style="23" customWidth="1"/>
    <col min="14859" max="15104" width="8.85546875" style="23"/>
    <col min="15105" max="15105" width="0" style="23" hidden="1" customWidth="1"/>
    <col min="15106" max="15106" width="83.7109375" style="23" customWidth="1"/>
    <col min="15107" max="15107" width="11.28515625" style="23" customWidth="1"/>
    <col min="15108" max="15108" width="11" style="23" customWidth="1"/>
    <col min="15109" max="15109" width="10.42578125" style="23" customWidth="1"/>
    <col min="15110" max="15110" width="11" style="23" customWidth="1"/>
    <col min="15111" max="15111" width="8.85546875" style="23"/>
    <col min="15112" max="15114" width="9.140625" style="23" customWidth="1"/>
    <col min="15115" max="15360" width="8.85546875" style="23"/>
    <col min="15361" max="15361" width="0" style="23" hidden="1" customWidth="1"/>
    <col min="15362" max="15362" width="83.7109375" style="23" customWidth="1"/>
    <col min="15363" max="15363" width="11.28515625" style="23" customWidth="1"/>
    <col min="15364" max="15364" width="11" style="23" customWidth="1"/>
    <col min="15365" max="15365" width="10.42578125" style="23" customWidth="1"/>
    <col min="15366" max="15366" width="11" style="23" customWidth="1"/>
    <col min="15367" max="15367" width="8.85546875" style="23"/>
    <col min="15368" max="15370" width="9.140625" style="23" customWidth="1"/>
    <col min="15371" max="15616" width="8.85546875" style="23"/>
    <col min="15617" max="15617" width="0" style="23" hidden="1" customWidth="1"/>
    <col min="15618" max="15618" width="83.7109375" style="23" customWidth="1"/>
    <col min="15619" max="15619" width="11.28515625" style="23" customWidth="1"/>
    <col min="15620" max="15620" width="11" style="23" customWidth="1"/>
    <col min="15621" max="15621" width="10.42578125" style="23" customWidth="1"/>
    <col min="15622" max="15622" width="11" style="23" customWidth="1"/>
    <col min="15623" max="15623" width="8.85546875" style="23"/>
    <col min="15624" max="15626" width="9.140625" style="23" customWidth="1"/>
    <col min="15627" max="15872" width="8.85546875" style="23"/>
    <col min="15873" max="15873" width="0" style="23" hidden="1" customWidth="1"/>
    <col min="15874" max="15874" width="83.7109375" style="23" customWidth="1"/>
    <col min="15875" max="15875" width="11.28515625" style="23" customWidth="1"/>
    <col min="15876" max="15876" width="11" style="23" customWidth="1"/>
    <col min="15877" max="15877" width="10.42578125" style="23" customWidth="1"/>
    <col min="15878" max="15878" width="11" style="23" customWidth="1"/>
    <col min="15879" max="15879" width="8.85546875" style="23"/>
    <col min="15880" max="15882" width="9.140625" style="23" customWidth="1"/>
    <col min="15883" max="16128" width="8.85546875" style="23"/>
    <col min="16129" max="16129" width="0" style="23" hidden="1" customWidth="1"/>
    <col min="16130" max="16130" width="83.7109375" style="23" customWidth="1"/>
    <col min="16131" max="16131" width="11.28515625" style="23" customWidth="1"/>
    <col min="16132" max="16132" width="11" style="23" customWidth="1"/>
    <col min="16133" max="16133" width="10.42578125" style="23" customWidth="1"/>
    <col min="16134" max="16134" width="11" style="23" customWidth="1"/>
    <col min="16135" max="16135" width="8.85546875" style="23"/>
    <col min="16136" max="16138" width="9.140625" style="23" customWidth="1"/>
    <col min="16139" max="16384" width="8.85546875" style="23"/>
  </cols>
  <sheetData>
    <row r="1" spans="1:14" s="10" customFormat="1" ht="24.75" customHeight="1" x14ac:dyDescent="0.25">
      <c r="A1" s="380" t="s">
        <v>9</v>
      </c>
      <c r="B1" s="380"/>
      <c r="C1" s="380"/>
      <c r="D1" s="380"/>
      <c r="E1" s="380"/>
      <c r="F1" s="380"/>
    </row>
    <row r="2" spans="1:14" s="10" customFormat="1" ht="26.45" customHeight="1" x14ac:dyDescent="0.25">
      <c r="A2" s="11"/>
      <c r="B2" s="381" t="s">
        <v>31</v>
      </c>
      <c r="C2" s="381"/>
      <c r="D2" s="381"/>
      <c r="E2" s="381"/>
      <c r="F2" s="381"/>
    </row>
    <row r="3" spans="1:14" s="1" customFormat="1" ht="15.6" customHeight="1" x14ac:dyDescent="0.25">
      <c r="A3" s="319"/>
      <c r="B3" s="376" t="s">
        <v>5</v>
      </c>
      <c r="C3" s="377"/>
      <c r="D3" s="377"/>
      <c r="E3" s="377"/>
      <c r="F3" s="377"/>
    </row>
    <row r="4" spans="1:14" s="1" customFormat="1" ht="15.6" customHeight="1" x14ac:dyDescent="0.25">
      <c r="A4" s="319"/>
      <c r="B4" s="376" t="s">
        <v>6</v>
      </c>
      <c r="C4" s="377"/>
      <c r="D4" s="377"/>
      <c r="E4" s="377"/>
      <c r="F4" s="377"/>
    </row>
    <row r="5" spans="1:14" s="14" customFormat="1" x14ac:dyDescent="0.25">
      <c r="A5" s="12"/>
      <c r="B5" s="12"/>
      <c r="C5" s="12"/>
      <c r="D5" s="12"/>
      <c r="E5" s="12"/>
      <c r="F5" s="13" t="s">
        <v>7</v>
      </c>
    </row>
    <row r="6" spans="1:14" s="3" customFormat="1" ht="24.75" customHeight="1" x14ac:dyDescent="0.25">
      <c r="A6" s="321"/>
      <c r="B6" s="382"/>
      <c r="C6" s="383" t="s">
        <v>412</v>
      </c>
      <c r="D6" s="383" t="s">
        <v>413</v>
      </c>
      <c r="E6" s="384" t="s">
        <v>8</v>
      </c>
      <c r="F6" s="384"/>
    </row>
    <row r="7" spans="1:14" s="3" customFormat="1" ht="39" customHeight="1" x14ac:dyDescent="0.25">
      <c r="A7" s="321"/>
      <c r="B7" s="382"/>
      <c r="C7" s="383"/>
      <c r="D7" s="383"/>
      <c r="E7" s="322" t="s">
        <v>0</v>
      </c>
      <c r="F7" s="322" t="s">
        <v>3</v>
      </c>
    </row>
    <row r="8" spans="1:14" s="15" customFormat="1" ht="22.15" customHeight="1" x14ac:dyDescent="0.25">
      <c r="B8" s="16" t="s">
        <v>364</v>
      </c>
      <c r="C8" s="17">
        <f>SUM(C10:C18)</f>
        <v>4246</v>
      </c>
      <c r="D8" s="17">
        <f>SUM(D10:D18)</f>
        <v>3804</v>
      </c>
      <c r="E8" s="18">
        <f>ROUND(D8/C8*100,1)</f>
        <v>89.6</v>
      </c>
      <c r="F8" s="17">
        <f>D8-C8</f>
        <v>-442</v>
      </c>
      <c r="H8" s="4"/>
      <c r="I8" s="4"/>
      <c r="J8" s="19"/>
      <c r="L8" s="20"/>
      <c r="N8" s="20"/>
    </row>
    <row r="9" spans="1:14" s="15" customFormat="1" ht="22.15" customHeight="1" x14ac:dyDescent="0.25">
      <c r="B9" s="24" t="s">
        <v>32</v>
      </c>
      <c r="C9" s="17"/>
      <c r="D9" s="17"/>
      <c r="E9" s="18"/>
      <c r="F9" s="17"/>
      <c r="H9" s="4"/>
      <c r="I9" s="4"/>
      <c r="J9" s="19"/>
      <c r="L9" s="20"/>
      <c r="N9" s="20"/>
    </row>
    <row r="10" spans="1:14" s="5" customFormat="1" ht="37.5" x14ac:dyDescent="0.25">
      <c r="B10" s="22" t="s">
        <v>33</v>
      </c>
      <c r="C10" s="350">
        <v>402</v>
      </c>
      <c r="D10" s="350">
        <v>1031</v>
      </c>
      <c r="E10" s="8" t="s">
        <v>426</v>
      </c>
      <c r="F10" s="7">
        <f t="shared" ref="F10:F18" si="0">D10-C10</f>
        <v>629</v>
      </c>
      <c r="H10" s="4"/>
      <c r="I10" s="25"/>
      <c r="J10" s="19"/>
      <c r="K10" s="9"/>
      <c r="L10" s="20"/>
      <c r="N10" s="20"/>
    </row>
    <row r="11" spans="1:14" s="5" customFormat="1" ht="30.6" customHeight="1" x14ac:dyDescent="0.25">
      <c r="B11" s="22" t="s">
        <v>34</v>
      </c>
      <c r="C11" s="339">
        <v>508</v>
      </c>
      <c r="D11" s="339">
        <v>1068</v>
      </c>
      <c r="E11" s="8" t="s">
        <v>420</v>
      </c>
      <c r="F11" s="7">
        <f t="shared" si="0"/>
        <v>560</v>
      </c>
      <c r="H11" s="4"/>
      <c r="I11" s="25"/>
      <c r="J11" s="19"/>
      <c r="K11" s="9"/>
      <c r="L11" s="20"/>
      <c r="N11" s="20"/>
    </row>
    <row r="12" spans="1:14" s="5" customFormat="1" ht="30.6" customHeight="1" x14ac:dyDescent="0.25">
      <c r="B12" s="22" t="s">
        <v>35</v>
      </c>
      <c r="C12" s="339">
        <v>341</v>
      </c>
      <c r="D12" s="339">
        <v>421</v>
      </c>
      <c r="E12" s="8">
        <f t="shared" ref="E12:E16" si="1">ROUND(D12/C12*100,1)</f>
        <v>123.5</v>
      </c>
      <c r="F12" s="7">
        <f t="shared" si="0"/>
        <v>80</v>
      </c>
      <c r="H12" s="4"/>
      <c r="I12" s="25"/>
      <c r="J12" s="19"/>
      <c r="K12" s="9"/>
      <c r="L12" s="20"/>
      <c r="N12" s="20"/>
    </row>
    <row r="13" spans="1:14" s="5" customFormat="1" ht="30.6" customHeight="1" x14ac:dyDescent="0.25">
      <c r="B13" s="22" t="s">
        <v>36</v>
      </c>
      <c r="C13" s="339">
        <v>84</v>
      </c>
      <c r="D13" s="339">
        <v>105</v>
      </c>
      <c r="E13" s="8">
        <f t="shared" si="1"/>
        <v>125</v>
      </c>
      <c r="F13" s="7">
        <f t="shared" si="0"/>
        <v>21</v>
      </c>
      <c r="H13" s="4"/>
      <c r="I13" s="25"/>
      <c r="J13" s="19"/>
      <c r="K13" s="9"/>
      <c r="L13" s="20"/>
      <c r="N13" s="20"/>
    </row>
    <row r="14" spans="1:14" s="5" customFormat="1" ht="30.6" customHeight="1" x14ac:dyDescent="0.25">
      <c r="B14" s="22" t="s">
        <v>37</v>
      </c>
      <c r="C14" s="339">
        <v>147</v>
      </c>
      <c r="D14" s="339">
        <v>343</v>
      </c>
      <c r="E14" s="8" t="s">
        <v>405</v>
      </c>
      <c r="F14" s="7">
        <f t="shared" si="0"/>
        <v>196</v>
      </c>
      <c r="H14" s="4"/>
      <c r="I14" s="25"/>
      <c r="J14" s="19"/>
      <c r="K14" s="9"/>
      <c r="L14" s="20"/>
      <c r="N14" s="20"/>
    </row>
    <row r="15" spans="1:14" s="5" customFormat="1" ht="37.5" x14ac:dyDescent="0.25">
      <c r="B15" s="22" t="s">
        <v>38</v>
      </c>
      <c r="C15" s="339">
        <v>6</v>
      </c>
      <c r="D15" s="339">
        <v>2</v>
      </c>
      <c r="E15" s="8">
        <f t="shared" si="1"/>
        <v>33.299999999999997</v>
      </c>
      <c r="F15" s="7">
        <f t="shared" si="0"/>
        <v>-4</v>
      </c>
      <c r="H15" s="4"/>
      <c r="I15" s="25"/>
      <c r="J15" s="19"/>
      <c r="K15" s="9"/>
      <c r="L15" s="20"/>
      <c r="N15" s="20"/>
    </row>
    <row r="16" spans="1:14" s="5" customFormat="1" ht="30.6" customHeight="1" x14ac:dyDescent="0.25">
      <c r="B16" s="22" t="s">
        <v>39</v>
      </c>
      <c r="C16" s="339">
        <v>915</v>
      </c>
      <c r="D16" s="339">
        <v>134</v>
      </c>
      <c r="E16" s="8">
        <f t="shared" si="1"/>
        <v>14.6</v>
      </c>
      <c r="F16" s="7">
        <f t="shared" si="0"/>
        <v>-781</v>
      </c>
      <c r="H16" s="4"/>
      <c r="I16" s="25"/>
      <c r="J16" s="19"/>
      <c r="K16" s="9"/>
      <c r="L16" s="20"/>
      <c r="N16" s="20"/>
    </row>
    <row r="17" spans="2:14" s="5" customFormat="1" ht="56.25" x14ac:dyDescent="0.25">
      <c r="B17" s="22" t="s">
        <v>40</v>
      </c>
      <c r="C17" s="339">
        <v>1403</v>
      </c>
      <c r="D17" s="339">
        <v>391</v>
      </c>
      <c r="E17" s="8">
        <f t="shared" ref="E17:E18" si="2">ROUND(D17/C17*100,1)</f>
        <v>27.9</v>
      </c>
      <c r="F17" s="7">
        <f t="shared" si="0"/>
        <v>-1012</v>
      </c>
      <c r="H17" s="4"/>
      <c r="I17" s="25"/>
      <c r="J17" s="19"/>
      <c r="K17" s="9"/>
      <c r="L17" s="20"/>
      <c r="N17" s="20"/>
    </row>
    <row r="18" spans="2:14" s="5" customFormat="1" ht="30.6" customHeight="1" x14ac:dyDescent="0.25">
      <c r="B18" s="22" t="s">
        <v>41</v>
      </c>
      <c r="C18" s="339">
        <v>440</v>
      </c>
      <c r="D18" s="339">
        <v>309</v>
      </c>
      <c r="E18" s="8">
        <f t="shared" si="2"/>
        <v>70.2</v>
      </c>
      <c r="F18" s="7">
        <f t="shared" si="0"/>
        <v>-131</v>
      </c>
      <c r="H18" s="4"/>
      <c r="I18" s="25"/>
      <c r="J18" s="19"/>
      <c r="K18" s="9"/>
      <c r="L18" s="20"/>
      <c r="N18" s="20"/>
    </row>
    <row r="19" spans="2:14" x14ac:dyDescent="0.3">
      <c r="H19" s="4"/>
      <c r="I19" s="4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BreakPreview" zoomScale="90" zoomScaleNormal="100" zoomScaleSheetLayoutView="90" workbookViewId="0">
      <selection activeCell="D7" sqref="D7"/>
    </sheetView>
  </sheetViews>
  <sheetFormatPr defaultColWidth="9.140625" defaultRowHeight="15.75" x14ac:dyDescent="0.25"/>
  <cols>
    <col min="1" max="1" width="3.140625" style="91" customWidth="1"/>
    <col min="2" max="2" width="52.42578125" style="98" customWidth="1"/>
    <col min="3" max="3" width="21.42578125" style="98" customWidth="1"/>
    <col min="4" max="4" width="22.140625" style="92" customWidth="1"/>
    <col min="5" max="16384" width="9.140625" style="92"/>
  </cols>
  <sheetData>
    <row r="1" spans="1:4" ht="62.45" customHeight="1" x14ac:dyDescent="0.25">
      <c r="A1" s="391" t="s">
        <v>299</v>
      </c>
      <c r="B1" s="391"/>
      <c r="C1" s="391"/>
      <c r="D1" s="391"/>
    </row>
    <row r="2" spans="1:4" ht="20.25" customHeight="1" x14ac:dyDescent="0.25">
      <c r="B2" s="391" t="s">
        <v>301</v>
      </c>
      <c r="C2" s="391"/>
      <c r="D2" s="391"/>
    </row>
    <row r="3" spans="1:4" ht="9.75" customHeight="1" x14ac:dyDescent="0.25"/>
    <row r="4" spans="1:4" s="93" customFormat="1" ht="63.75" customHeight="1" x14ac:dyDescent="0.25">
      <c r="A4" s="271"/>
      <c r="B4" s="267" t="s">
        <v>88</v>
      </c>
      <c r="C4" s="268" t="s">
        <v>292</v>
      </c>
      <c r="D4" s="270" t="s">
        <v>293</v>
      </c>
    </row>
    <row r="5" spans="1:4" ht="24.75" customHeight="1" x14ac:dyDescent="0.25">
      <c r="A5" s="94">
        <v>1</v>
      </c>
      <c r="B5" s="95" t="s">
        <v>236</v>
      </c>
      <c r="C5" s="114">
        <v>203</v>
      </c>
      <c r="D5" s="228">
        <v>81.065088757396452</v>
      </c>
    </row>
    <row r="6" spans="1:4" ht="47.25" x14ac:dyDescent="0.25">
      <c r="A6" s="94">
        <v>2</v>
      </c>
      <c r="B6" s="95" t="s">
        <v>237</v>
      </c>
      <c r="C6" s="114">
        <v>129</v>
      </c>
      <c r="D6" s="228">
        <v>72.151898734177209</v>
      </c>
    </row>
    <row r="7" spans="1:4" ht="31.5" x14ac:dyDescent="0.25">
      <c r="A7" s="94">
        <v>3</v>
      </c>
      <c r="B7" s="95" t="s">
        <v>235</v>
      </c>
      <c r="C7" s="114">
        <v>81</v>
      </c>
      <c r="D7" s="228">
        <v>77.192982456140342</v>
      </c>
    </row>
    <row r="8" spans="1:4" s="96" customFormat="1" ht="26.25" customHeight="1" x14ac:dyDescent="0.25">
      <c r="A8" s="94">
        <v>4</v>
      </c>
      <c r="B8" s="95" t="s">
        <v>238</v>
      </c>
      <c r="C8" s="114">
        <v>79</v>
      </c>
      <c r="D8" s="228">
        <v>96.15384615384616</v>
      </c>
    </row>
    <row r="9" spans="1:4" s="96" customFormat="1" ht="31.5" x14ac:dyDescent="0.25">
      <c r="A9" s="94">
        <v>5</v>
      </c>
      <c r="B9" s="95" t="s">
        <v>241</v>
      </c>
      <c r="C9" s="114">
        <v>51</v>
      </c>
      <c r="D9" s="228">
        <v>78.571428571428569</v>
      </c>
    </row>
    <row r="10" spans="1:4" s="96" customFormat="1" ht="29.25" customHeight="1" x14ac:dyDescent="0.25">
      <c r="A10" s="94">
        <v>6</v>
      </c>
      <c r="B10" s="95" t="s">
        <v>247</v>
      </c>
      <c r="C10" s="114">
        <v>44</v>
      </c>
      <c r="D10" s="228">
        <v>84</v>
      </c>
    </row>
    <row r="11" spans="1:4" s="96" customFormat="1" ht="31.5" x14ac:dyDescent="0.25">
      <c r="A11" s="94">
        <v>7</v>
      </c>
      <c r="B11" s="95" t="s">
        <v>240</v>
      </c>
      <c r="C11" s="114">
        <v>36</v>
      </c>
      <c r="D11" s="228">
        <v>78.260869565217391</v>
      </c>
    </row>
    <row r="12" spans="1:4" s="96" customFormat="1" x14ac:dyDescent="0.25">
      <c r="A12" s="94">
        <v>8</v>
      </c>
      <c r="B12" s="95" t="s">
        <v>255</v>
      </c>
      <c r="C12" s="114">
        <v>30</v>
      </c>
      <c r="D12" s="228">
        <v>48.571428571428569</v>
      </c>
    </row>
    <row r="13" spans="1:4" s="96" customFormat="1" x14ac:dyDescent="0.25">
      <c r="A13" s="94">
        <v>9</v>
      </c>
      <c r="B13" s="95" t="s">
        <v>246</v>
      </c>
      <c r="C13" s="114">
        <v>29</v>
      </c>
      <c r="D13" s="228">
        <v>19.753086419753085</v>
      </c>
    </row>
    <row r="14" spans="1:4" s="96" customFormat="1" x14ac:dyDescent="0.25">
      <c r="A14" s="94">
        <v>10</v>
      </c>
      <c r="B14" s="95" t="s">
        <v>389</v>
      </c>
      <c r="C14" s="114">
        <v>25</v>
      </c>
      <c r="D14" s="228">
        <v>76.19047619047619</v>
      </c>
    </row>
    <row r="15" spans="1:4" s="96" customFormat="1" x14ac:dyDescent="0.25">
      <c r="A15" s="94">
        <v>11</v>
      </c>
      <c r="B15" s="95" t="s">
        <v>260</v>
      </c>
      <c r="C15" s="114">
        <v>25</v>
      </c>
      <c r="D15" s="228">
        <v>100</v>
      </c>
    </row>
    <row r="16" spans="1:4" s="96" customFormat="1" x14ac:dyDescent="0.25">
      <c r="A16" s="94">
        <v>12</v>
      </c>
      <c r="B16" s="95" t="s">
        <v>250</v>
      </c>
      <c r="C16" s="114">
        <v>22</v>
      </c>
      <c r="D16" s="228">
        <v>60</v>
      </c>
    </row>
    <row r="17" spans="1:4" s="96" customFormat="1" ht="47.25" x14ac:dyDescent="0.25">
      <c r="A17" s="94">
        <v>13</v>
      </c>
      <c r="B17" s="95" t="s">
        <v>243</v>
      </c>
      <c r="C17" s="114">
        <v>22</v>
      </c>
      <c r="D17" s="228">
        <v>52</v>
      </c>
    </row>
    <row r="18" spans="1:4" s="96" customFormat="1" ht="24" customHeight="1" x14ac:dyDescent="0.25">
      <c r="A18" s="94">
        <v>14</v>
      </c>
      <c r="B18" s="95" t="s">
        <v>383</v>
      </c>
      <c r="C18" s="114">
        <v>21</v>
      </c>
      <c r="D18" s="228">
        <v>65</v>
      </c>
    </row>
    <row r="19" spans="1:4" s="96" customFormat="1" ht="38.25" customHeight="1" x14ac:dyDescent="0.25">
      <c r="A19" s="94">
        <v>15</v>
      </c>
      <c r="B19" s="95" t="s">
        <v>257</v>
      </c>
      <c r="C19" s="114">
        <v>19</v>
      </c>
      <c r="D19" s="228">
        <v>92.857142857142861</v>
      </c>
    </row>
    <row r="20" spans="1:4" s="96" customFormat="1" ht="31.5" x14ac:dyDescent="0.25">
      <c r="A20" s="94">
        <v>16</v>
      </c>
      <c r="B20" s="95" t="s">
        <v>249</v>
      </c>
      <c r="C20" s="114">
        <v>19</v>
      </c>
      <c r="D20" s="228">
        <v>92.307692307692307</v>
      </c>
    </row>
    <row r="21" spans="1:4" s="96" customFormat="1" ht="21.75" customHeight="1" x14ac:dyDescent="0.25">
      <c r="A21" s="94">
        <v>17</v>
      </c>
      <c r="B21" s="95" t="s">
        <v>254</v>
      </c>
      <c r="C21" s="114">
        <v>17</v>
      </c>
      <c r="D21" s="228">
        <v>61.111111111111114</v>
      </c>
    </row>
    <row r="22" spans="1:4" s="96" customFormat="1" ht="32.25" customHeight="1" x14ac:dyDescent="0.25">
      <c r="A22" s="94">
        <v>18</v>
      </c>
      <c r="B22" s="95" t="s">
        <v>242</v>
      </c>
      <c r="C22" s="114">
        <v>16</v>
      </c>
      <c r="D22" s="228">
        <v>100</v>
      </c>
    </row>
    <row r="23" spans="1:4" s="96" customFormat="1" ht="38.25" customHeight="1" x14ac:dyDescent="0.25">
      <c r="A23" s="94">
        <v>19</v>
      </c>
      <c r="B23" s="95" t="s">
        <v>259</v>
      </c>
      <c r="C23" s="114">
        <v>15</v>
      </c>
      <c r="D23" s="228">
        <v>55.555555555555557</v>
      </c>
    </row>
    <row r="24" spans="1:4" s="96" customFormat="1" ht="31.5" x14ac:dyDescent="0.25">
      <c r="A24" s="94">
        <v>20</v>
      </c>
      <c r="B24" s="95" t="s">
        <v>388</v>
      </c>
      <c r="C24" s="114">
        <v>15</v>
      </c>
      <c r="D24" s="228">
        <v>81.818181818181827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90" zoomScaleNormal="100" zoomScaleSheetLayoutView="90" workbookViewId="0">
      <selection activeCell="B4" sqref="B4"/>
    </sheetView>
  </sheetViews>
  <sheetFormatPr defaultColWidth="9.140625" defaultRowHeight="15.75" x14ac:dyDescent="0.25"/>
  <cols>
    <col min="1" max="1" width="3.140625" style="91" customWidth="1"/>
    <col min="2" max="2" width="52.42578125" style="98" customWidth="1"/>
    <col min="3" max="3" width="21.42578125" style="98" customWidth="1"/>
    <col min="4" max="4" width="22.140625" style="92" customWidth="1"/>
    <col min="5" max="6" width="9.140625" style="92"/>
    <col min="7" max="7" width="38.140625" style="92" customWidth="1"/>
    <col min="8" max="16384" width="9.140625" style="92"/>
  </cols>
  <sheetData>
    <row r="1" spans="1:6" ht="64.150000000000006" customHeight="1" x14ac:dyDescent="0.25">
      <c r="A1" s="391" t="s">
        <v>300</v>
      </c>
      <c r="B1" s="391"/>
      <c r="C1" s="391"/>
      <c r="D1" s="391"/>
    </row>
    <row r="2" spans="1:6" ht="20.25" customHeight="1" x14ac:dyDescent="0.25">
      <c r="B2" s="391" t="s">
        <v>301</v>
      </c>
      <c r="C2" s="391"/>
      <c r="D2" s="391"/>
    </row>
    <row r="4" spans="1:6" s="93" customFormat="1" ht="63.75" customHeight="1" x14ac:dyDescent="0.25">
      <c r="A4" s="271"/>
      <c r="B4" s="267" t="s">
        <v>88</v>
      </c>
      <c r="C4" s="268" t="s">
        <v>298</v>
      </c>
      <c r="D4" s="270" t="s">
        <v>293</v>
      </c>
    </row>
    <row r="5" spans="1:6" ht="32.25" customHeight="1" x14ac:dyDescent="0.25">
      <c r="A5" s="94">
        <v>1</v>
      </c>
      <c r="B5" s="355" t="s">
        <v>235</v>
      </c>
      <c r="C5" s="109">
        <v>470</v>
      </c>
      <c r="D5" s="374">
        <v>72.222222222222214</v>
      </c>
      <c r="F5" s="110"/>
    </row>
    <row r="6" spans="1:6" ht="14.25" customHeight="1" x14ac:dyDescent="0.25">
      <c r="A6" s="94">
        <v>2</v>
      </c>
      <c r="B6" s="355" t="s">
        <v>408</v>
      </c>
      <c r="C6" s="109">
        <v>53</v>
      </c>
      <c r="D6" s="374">
        <v>80.246913580246911</v>
      </c>
      <c r="F6" s="110"/>
    </row>
    <row r="7" spans="1:6" x14ac:dyDescent="0.25">
      <c r="A7" s="94">
        <v>3</v>
      </c>
      <c r="B7" s="355" t="s">
        <v>236</v>
      </c>
      <c r="C7" s="109">
        <v>48</v>
      </c>
      <c r="D7" s="374">
        <v>18.934911242603551</v>
      </c>
      <c r="F7" s="110"/>
    </row>
    <row r="8" spans="1:6" s="96" customFormat="1" ht="25.5" x14ac:dyDescent="0.25">
      <c r="A8" s="94">
        <v>4</v>
      </c>
      <c r="B8" s="355" t="s">
        <v>237</v>
      </c>
      <c r="C8" s="109">
        <v>36</v>
      </c>
      <c r="D8" s="374">
        <v>27.848101265822784</v>
      </c>
      <c r="F8" s="110"/>
    </row>
    <row r="9" spans="1:6" s="96" customFormat="1" x14ac:dyDescent="0.25">
      <c r="A9" s="94">
        <v>5</v>
      </c>
      <c r="B9" s="355" t="s">
        <v>250</v>
      </c>
      <c r="C9" s="109">
        <v>34</v>
      </c>
      <c r="D9" s="374">
        <v>51.428571428571423</v>
      </c>
      <c r="F9" s="110"/>
    </row>
    <row r="10" spans="1:6" s="96" customFormat="1" x14ac:dyDescent="0.25">
      <c r="A10" s="94">
        <v>6</v>
      </c>
      <c r="B10" s="355" t="s">
        <v>245</v>
      </c>
      <c r="C10" s="109">
        <v>26</v>
      </c>
      <c r="D10" s="374">
        <v>22.807017543859647</v>
      </c>
      <c r="F10" s="110"/>
    </row>
    <row r="11" spans="1:6" s="96" customFormat="1" x14ac:dyDescent="0.25">
      <c r="A11" s="94">
        <v>7</v>
      </c>
      <c r="B11" s="355" t="s">
        <v>480</v>
      </c>
      <c r="C11" s="109">
        <v>23</v>
      </c>
      <c r="D11" s="374">
        <v>48</v>
      </c>
      <c r="F11" s="110"/>
    </row>
    <row r="12" spans="1:6" s="96" customFormat="1" x14ac:dyDescent="0.25">
      <c r="A12" s="94">
        <v>8</v>
      </c>
      <c r="B12" s="355" t="s">
        <v>239</v>
      </c>
      <c r="C12" s="109">
        <v>23</v>
      </c>
      <c r="D12" s="374">
        <v>68.75</v>
      </c>
      <c r="F12" s="110"/>
    </row>
    <row r="13" spans="1:6" s="96" customFormat="1" x14ac:dyDescent="0.25">
      <c r="A13" s="94">
        <v>9</v>
      </c>
      <c r="B13" s="355" t="s">
        <v>244</v>
      </c>
      <c r="C13" s="109">
        <v>21</v>
      </c>
      <c r="D13" s="374">
        <v>40</v>
      </c>
      <c r="F13" s="110"/>
    </row>
    <row r="14" spans="1:6" s="96" customFormat="1" x14ac:dyDescent="0.25">
      <c r="A14" s="94">
        <v>10</v>
      </c>
      <c r="B14" s="355" t="s">
        <v>238</v>
      </c>
      <c r="C14" s="109">
        <v>21</v>
      </c>
      <c r="D14" s="374">
        <v>75</v>
      </c>
      <c r="F14" s="110"/>
    </row>
    <row r="15" spans="1:6" s="96" customFormat="1" x14ac:dyDescent="0.25">
      <c r="A15" s="94">
        <v>11</v>
      </c>
      <c r="B15" s="355" t="s">
        <v>251</v>
      </c>
      <c r="C15" s="109">
        <v>19</v>
      </c>
      <c r="D15" s="374">
        <v>52.941176470588239</v>
      </c>
      <c r="F15" s="110"/>
    </row>
    <row r="16" spans="1:6" s="96" customFormat="1" x14ac:dyDescent="0.25">
      <c r="A16" s="94">
        <v>12</v>
      </c>
      <c r="B16" s="355" t="s">
        <v>248</v>
      </c>
      <c r="C16" s="109">
        <v>17</v>
      </c>
      <c r="D16" s="374">
        <v>69.230769230769226</v>
      </c>
      <c r="F16" s="110"/>
    </row>
    <row r="17" spans="1:6" s="96" customFormat="1" ht="25.5" x14ac:dyDescent="0.25">
      <c r="A17" s="94">
        <v>13</v>
      </c>
      <c r="B17" s="355" t="s">
        <v>249</v>
      </c>
      <c r="C17" s="109">
        <v>17</v>
      </c>
      <c r="D17" s="374">
        <v>72.727272727272734</v>
      </c>
      <c r="F17" s="110"/>
    </row>
    <row r="18" spans="1:6" s="96" customFormat="1" ht="25.5" x14ac:dyDescent="0.25">
      <c r="A18" s="94">
        <v>14</v>
      </c>
      <c r="B18" s="355" t="s">
        <v>261</v>
      </c>
      <c r="C18" s="109">
        <v>16</v>
      </c>
      <c r="D18" s="374">
        <v>44.444444444444443</v>
      </c>
      <c r="F18" s="110"/>
    </row>
    <row r="19" spans="1:6" s="96" customFormat="1" x14ac:dyDescent="0.25">
      <c r="A19" s="94">
        <v>15</v>
      </c>
      <c r="B19" s="355" t="s">
        <v>246</v>
      </c>
      <c r="C19" s="109">
        <v>15</v>
      </c>
      <c r="D19" s="374">
        <v>50</v>
      </c>
      <c r="F19" s="110"/>
    </row>
    <row r="20" spans="1:6" s="96" customFormat="1" x14ac:dyDescent="0.25">
      <c r="A20" s="94">
        <v>16</v>
      </c>
      <c r="B20" s="355" t="s">
        <v>256</v>
      </c>
      <c r="C20" s="109">
        <v>15</v>
      </c>
      <c r="D20" s="374">
        <v>61.53846153846154</v>
      </c>
      <c r="F20" s="110"/>
    </row>
    <row r="21" spans="1:6" s="96" customFormat="1" x14ac:dyDescent="0.25">
      <c r="A21" s="94">
        <v>17</v>
      </c>
      <c r="B21" s="355" t="s">
        <v>240</v>
      </c>
      <c r="C21" s="109">
        <v>14</v>
      </c>
      <c r="D21" s="374">
        <v>35</v>
      </c>
      <c r="F21" s="110"/>
    </row>
    <row r="22" spans="1:6" s="96" customFormat="1" x14ac:dyDescent="0.25">
      <c r="A22" s="94">
        <v>18</v>
      </c>
      <c r="B22" s="355" t="s">
        <v>382</v>
      </c>
      <c r="C22" s="109">
        <v>13</v>
      </c>
      <c r="D22" s="374">
        <v>38.888888888888893</v>
      </c>
      <c r="F22" s="110"/>
    </row>
    <row r="23" spans="1:6" s="96" customFormat="1" ht="25.5" x14ac:dyDescent="0.25">
      <c r="A23" s="94">
        <v>19</v>
      </c>
      <c r="B23" s="355" t="s">
        <v>481</v>
      </c>
      <c r="C23" s="109">
        <v>13</v>
      </c>
      <c r="D23" s="374">
        <v>53.846153846153847</v>
      </c>
      <c r="F23" s="110"/>
    </row>
    <row r="24" spans="1:6" s="96" customFormat="1" ht="25.5" x14ac:dyDescent="0.25">
      <c r="A24" s="94">
        <v>20</v>
      </c>
      <c r="B24" s="355" t="s">
        <v>259</v>
      </c>
      <c r="C24" s="109">
        <v>13</v>
      </c>
      <c r="D24" s="374">
        <v>85.714285714285708</v>
      </c>
      <c r="F24" s="11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view="pageBreakPreview" zoomScale="90" zoomScaleNormal="100" zoomScaleSheetLayoutView="90" workbookViewId="0">
      <selection activeCell="B11" sqref="B11"/>
    </sheetView>
  </sheetViews>
  <sheetFormatPr defaultRowHeight="15.75" x14ac:dyDescent="0.25"/>
  <cols>
    <col min="1" max="1" width="4.28515625" style="139" customWidth="1"/>
    <col min="2" max="2" width="56.28515625" style="98" customWidth="1"/>
    <col min="3" max="3" width="24.7109375" style="93" customWidth="1"/>
    <col min="4" max="224" width="8.85546875" style="92"/>
    <col min="225" max="225" width="4.28515625" style="92" customWidth="1"/>
    <col min="226" max="226" width="31.140625" style="92" customWidth="1"/>
    <col min="227" max="229" width="10" style="92" customWidth="1"/>
    <col min="230" max="230" width="10.28515625" style="92" customWidth="1"/>
    <col min="231" max="232" width="10" style="92" customWidth="1"/>
    <col min="233" max="480" width="8.85546875" style="92"/>
    <col min="481" max="481" width="4.28515625" style="92" customWidth="1"/>
    <col min="482" max="482" width="31.140625" style="92" customWidth="1"/>
    <col min="483" max="485" width="10" style="92" customWidth="1"/>
    <col min="486" max="486" width="10.28515625" style="92" customWidth="1"/>
    <col min="487" max="488" width="10" style="92" customWidth="1"/>
    <col min="489" max="736" width="8.85546875" style="92"/>
    <col min="737" max="737" width="4.28515625" style="92" customWidth="1"/>
    <col min="738" max="738" width="31.140625" style="92" customWidth="1"/>
    <col min="739" max="741" width="10" style="92" customWidth="1"/>
    <col min="742" max="742" width="10.28515625" style="92" customWidth="1"/>
    <col min="743" max="744" width="10" style="92" customWidth="1"/>
    <col min="745" max="992" width="8.85546875" style="92"/>
    <col min="993" max="993" width="4.28515625" style="92" customWidth="1"/>
    <col min="994" max="994" width="31.140625" style="92" customWidth="1"/>
    <col min="995" max="997" width="10" style="92" customWidth="1"/>
    <col min="998" max="998" width="10.28515625" style="92" customWidth="1"/>
    <col min="999" max="1000" width="10" style="92" customWidth="1"/>
    <col min="1001" max="1248" width="8.85546875" style="92"/>
    <col min="1249" max="1249" width="4.28515625" style="92" customWidth="1"/>
    <col min="1250" max="1250" width="31.140625" style="92" customWidth="1"/>
    <col min="1251" max="1253" width="10" style="92" customWidth="1"/>
    <col min="1254" max="1254" width="10.28515625" style="92" customWidth="1"/>
    <col min="1255" max="1256" width="10" style="92" customWidth="1"/>
    <col min="1257" max="1504" width="8.85546875" style="92"/>
    <col min="1505" max="1505" width="4.28515625" style="92" customWidth="1"/>
    <col min="1506" max="1506" width="31.140625" style="92" customWidth="1"/>
    <col min="1507" max="1509" width="10" style="92" customWidth="1"/>
    <col min="1510" max="1510" width="10.28515625" style="92" customWidth="1"/>
    <col min="1511" max="1512" width="10" style="92" customWidth="1"/>
    <col min="1513" max="1760" width="8.85546875" style="92"/>
    <col min="1761" max="1761" width="4.28515625" style="92" customWidth="1"/>
    <col min="1762" max="1762" width="31.140625" style="92" customWidth="1"/>
    <col min="1763" max="1765" width="10" style="92" customWidth="1"/>
    <col min="1766" max="1766" width="10.28515625" style="92" customWidth="1"/>
    <col min="1767" max="1768" width="10" style="92" customWidth="1"/>
    <col min="1769" max="2016" width="8.85546875" style="92"/>
    <col min="2017" max="2017" width="4.28515625" style="92" customWidth="1"/>
    <col min="2018" max="2018" width="31.140625" style="92" customWidth="1"/>
    <col min="2019" max="2021" width="10" style="92" customWidth="1"/>
    <col min="2022" max="2022" width="10.28515625" style="92" customWidth="1"/>
    <col min="2023" max="2024" width="10" style="92" customWidth="1"/>
    <col min="2025" max="2272" width="8.85546875" style="92"/>
    <col min="2273" max="2273" width="4.28515625" style="92" customWidth="1"/>
    <col min="2274" max="2274" width="31.140625" style="92" customWidth="1"/>
    <col min="2275" max="2277" width="10" style="92" customWidth="1"/>
    <col min="2278" max="2278" width="10.28515625" style="92" customWidth="1"/>
    <col min="2279" max="2280" width="10" style="92" customWidth="1"/>
    <col min="2281" max="2528" width="8.85546875" style="92"/>
    <col min="2529" max="2529" width="4.28515625" style="92" customWidth="1"/>
    <col min="2530" max="2530" width="31.140625" style="92" customWidth="1"/>
    <col min="2531" max="2533" width="10" style="92" customWidth="1"/>
    <col min="2534" max="2534" width="10.28515625" style="92" customWidth="1"/>
    <col min="2535" max="2536" width="10" style="92" customWidth="1"/>
    <col min="2537" max="2784" width="8.85546875" style="92"/>
    <col min="2785" max="2785" width="4.28515625" style="92" customWidth="1"/>
    <col min="2786" max="2786" width="31.140625" style="92" customWidth="1"/>
    <col min="2787" max="2789" width="10" style="92" customWidth="1"/>
    <col min="2790" max="2790" width="10.28515625" style="92" customWidth="1"/>
    <col min="2791" max="2792" width="10" style="92" customWidth="1"/>
    <col min="2793" max="3040" width="8.85546875" style="92"/>
    <col min="3041" max="3041" width="4.28515625" style="92" customWidth="1"/>
    <col min="3042" max="3042" width="31.140625" style="92" customWidth="1"/>
    <col min="3043" max="3045" width="10" style="92" customWidth="1"/>
    <col min="3046" max="3046" width="10.28515625" style="92" customWidth="1"/>
    <col min="3047" max="3048" width="10" style="92" customWidth="1"/>
    <col min="3049" max="3296" width="8.85546875" style="92"/>
    <col min="3297" max="3297" width="4.28515625" style="92" customWidth="1"/>
    <col min="3298" max="3298" width="31.140625" style="92" customWidth="1"/>
    <col min="3299" max="3301" width="10" style="92" customWidth="1"/>
    <col min="3302" max="3302" width="10.28515625" style="92" customWidth="1"/>
    <col min="3303" max="3304" width="10" style="92" customWidth="1"/>
    <col min="3305" max="3552" width="8.85546875" style="92"/>
    <col min="3553" max="3553" width="4.28515625" style="92" customWidth="1"/>
    <col min="3554" max="3554" width="31.140625" style="92" customWidth="1"/>
    <col min="3555" max="3557" width="10" style="92" customWidth="1"/>
    <col min="3558" max="3558" width="10.28515625" style="92" customWidth="1"/>
    <col min="3559" max="3560" width="10" style="92" customWidth="1"/>
    <col min="3561" max="3808" width="8.85546875" style="92"/>
    <col min="3809" max="3809" width="4.28515625" style="92" customWidth="1"/>
    <col min="3810" max="3810" width="31.140625" style="92" customWidth="1"/>
    <col min="3811" max="3813" width="10" style="92" customWidth="1"/>
    <col min="3814" max="3814" width="10.28515625" style="92" customWidth="1"/>
    <col min="3815" max="3816" width="10" style="92" customWidth="1"/>
    <col min="3817" max="4064" width="8.85546875" style="92"/>
    <col min="4065" max="4065" width="4.28515625" style="92" customWidth="1"/>
    <col min="4066" max="4066" width="31.140625" style="92" customWidth="1"/>
    <col min="4067" max="4069" width="10" style="92" customWidth="1"/>
    <col min="4070" max="4070" width="10.28515625" style="92" customWidth="1"/>
    <col min="4071" max="4072" width="10" style="92" customWidth="1"/>
    <col min="4073" max="4320" width="8.85546875" style="92"/>
    <col min="4321" max="4321" width="4.28515625" style="92" customWidth="1"/>
    <col min="4322" max="4322" width="31.140625" style="92" customWidth="1"/>
    <col min="4323" max="4325" width="10" style="92" customWidth="1"/>
    <col min="4326" max="4326" width="10.28515625" style="92" customWidth="1"/>
    <col min="4327" max="4328" width="10" style="92" customWidth="1"/>
    <col min="4329" max="4576" width="8.85546875" style="92"/>
    <col min="4577" max="4577" width="4.28515625" style="92" customWidth="1"/>
    <col min="4578" max="4578" width="31.140625" style="92" customWidth="1"/>
    <col min="4579" max="4581" width="10" style="92" customWidth="1"/>
    <col min="4582" max="4582" width="10.28515625" style="92" customWidth="1"/>
    <col min="4583" max="4584" width="10" style="92" customWidth="1"/>
    <col min="4585" max="4832" width="8.85546875" style="92"/>
    <col min="4833" max="4833" width="4.28515625" style="92" customWidth="1"/>
    <col min="4834" max="4834" width="31.140625" style="92" customWidth="1"/>
    <col min="4835" max="4837" width="10" style="92" customWidth="1"/>
    <col min="4838" max="4838" width="10.28515625" style="92" customWidth="1"/>
    <col min="4839" max="4840" width="10" style="92" customWidth="1"/>
    <col min="4841" max="5088" width="8.85546875" style="92"/>
    <col min="5089" max="5089" width="4.28515625" style="92" customWidth="1"/>
    <col min="5090" max="5090" width="31.140625" style="92" customWidth="1"/>
    <col min="5091" max="5093" width="10" style="92" customWidth="1"/>
    <col min="5094" max="5094" width="10.28515625" style="92" customWidth="1"/>
    <col min="5095" max="5096" width="10" style="92" customWidth="1"/>
    <col min="5097" max="5344" width="8.85546875" style="92"/>
    <col min="5345" max="5345" width="4.28515625" style="92" customWidth="1"/>
    <col min="5346" max="5346" width="31.140625" style="92" customWidth="1"/>
    <col min="5347" max="5349" width="10" style="92" customWidth="1"/>
    <col min="5350" max="5350" width="10.28515625" style="92" customWidth="1"/>
    <col min="5351" max="5352" width="10" style="92" customWidth="1"/>
    <col min="5353" max="5600" width="8.85546875" style="92"/>
    <col min="5601" max="5601" width="4.28515625" style="92" customWidth="1"/>
    <col min="5602" max="5602" width="31.140625" style="92" customWidth="1"/>
    <col min="5603" max="5605" width="10" style="92" customWidth="1"/>
    <col min="5606" max="5606" width="10.28515625" style="92" customWidth="1"/>
    <col min="5607" max="5608" width="10" style="92" customWidth="1"/>
    <col min="5609" max="5856" width="8.85546875" style="92"/>
    <col min="5857" max="5857" width="4.28515625" style="92" customWidth="1"/>
    <col min="5858" max="5858" width="31.140625" style="92" customWidth="1"/>
    <col min="5859" max="5861" width="10" style="92" customWidth="1"/>
    <col min="5862" max="5862" width="10.28515625" style="92" customWidth="1"/>
    <col min="5863" max="5864" width="10" style="92" customWidth="1"/>
    <col min="5865" max="6112" width="8.85546875" style="92"/>
    <col min="6113" max="6113" width="4.28515625" style="92" customWidth="1"/>
    <col min="6114" max="6114" width="31.140625" style="92" customWidth="1"/>
    <col min="6115" max="6117" width="10" style="92" customWidth="1"/>
    <col min="6118" max="6118" width="10.28515625" style="92" customWidth="1"/>
    <col min="6119" max="6120" width="10" style="92" customWidth="1"/>
    <col min="6121" max="6368" width="8.85546875" style="92"/>
    <col min="6369" max="6369" width="4.28515625" style="92" customWidth="1"/>
    <col min="6370" max="6370" width="31.140625" style="92" customWidth="1"/>
    <col min="6371" max="6373" width="10" style="92" customWidth="1"/>
    <col min="6374" max="6374" width="10.28515625" style="92" customWidth="1"/>
    <col min="6375" max="6376" width="10" style="92" customWidth="1"/>
    <col min="6377" max="6624" width="8.85546875" style="92"/>
    <col min="6625" max="6625" width="4.28515625" style="92" customWidth="1"/>
    <col min="6626" max="6626" width="31.140625" style="92" customWidth="1"/>
    <col min="6627" max="6629" width="10" style="92" customWidth="1"/>
    <col min="6630" max="6630" width="10.28515625" style="92" customWidth="1"/>
    <col min="6631" max="6632" width="10" style="92" customWidth="1"/>
    <col min="6633" max="6880" width="8.85546875" style="92"/>
    <col min="6881" max="6881" width="4.28515625" style="92" customWidth="1"/>
    <col min="6882" max="6882" width="31.140625" style="92" customWidth="1"/>
    <col min="6883" max="6885" width="10" style="92" customWidth="1"/>
    <col min="6886" max="6886" width="10.28515625" style="92" customWidth="1"/>
    <col min="6887" max="6888" width="10" style="92" customWidth="1"/>
    <col min="6889" max="7136" width="8.85546875" style="92"/>
    <col min="7137" max="7137" width="4.28515625" style="92" customWidth="1"/>
    <col min="7138" max="7138" width="31.140625" style="92" customWidth="1"/>
    <col min="7139" max="7141" width="10" style="92" customWidth="1"/>
    <col min="7142" max="7142" width="10.28515625" style="92" customWidth="1"/>
    <col min="7143" max="7144" width="10" style="92" customWidth="1"/>
    <col min="7145" max="7392" width="8.85546875" style="92"/>
    <col min="7393" max="7393" width="4.28515625" style="92" customWidth="1"/>
    <col min="7394" max="7394" width="31.140625" style="92" customWidth="1"/>
    <col min="7395" max="7397" width="10" style="92" customWidth="1"/>
    <col min="7398" max="7398" width="10.28515625" style="92" customWidth="1"/>
    <col min="7399" max="7400" width="10" style="92" customWidth="1"/>
    <col min="7401" max="7648" width="8.85546875" style="92"/>
    <col min="7649" max="7649" width="4.28515625" style="92" customWidth="1"/>
    <col min="7650" max="7650" width="31.140625" style="92" customWidth="1"/>
    <col min="7651" max="7653" width="10" style="92" customWidth="1"/>
    <col min="7654" max="7654" width="10.28515625" style="92" customWidth="1"/>
    <col min="7655" max="7656" width="10" style="92" customWidth="1"/>
    <col min="7657" max="7904" width="8.85546875" style="92"/>
    <col min="7905" max="7905" width="4.28515625" style="92" customWidth="1"/>
    <col min="7906" max="7906" width="31.140625" style="92" customWidth="1"/>
    <col min="7907" max="7909" width="10" style="92" customWidth="1"/>
    <col min="7910" max="7910" width="10.28515625" style="92" customWidth="1"/>
    <col min="7911" max="7912" width="10" style="92" customWidth="1"/>
    <col min="7913" max="8160" width="8.85546875" style="92"/>
    <col min="8161" max="8161" width="4.28515625" style="92" customWidth="1"/>
    <col min="8162" max="8162" width="31.140625" style="92" customWidth="1"/>
    <col min="8163" max="8165" width="10" style="92" customWidth="1"/>
    <col min="8166" max="8166" width="10.28515625" style="92" customWidth="1"/>
    <col min="8167" max="8168" width="10" style="92" customWidth="1"/>
    <col min="8169" max="8416" width="8.85546875" style="92"/>
    <col min="8417" max="8417" width="4.28515625" style="92" customWidth="1"/>
    <col min="8418" max="8418" width="31.140625" style="92" customWidth="1"/>
    <col min="8419" max="8421" width="10" style="92" customWidth="1"/>
    <col min="8422" max="8422" width="10.28515625" style="92" customWidth="1"/>
    <col min="8423" max="8424" width="10" style="92" customWidth="1"/>
    <col min="8425" max="8672" width="8.85546875" style="92"/>
    <col min="8673" max="8673" width="4.28515625" style="92" customWidth="1"/>
    <col min="8674" max="8674" width="31.140625" style="92" customWidth="1"/>
    <col min="8675" max="8677" width="10" style="92" customWidth="1"/>
    <col min="8678" max="8678" width="10.28515625" style="92" customWidth="1"/>
    <col min="8679" max="8680" width="10" style="92" customWidth="1"/>
    <col min="8681" max="8928" width="8.85546875" style="92"/>
    <col min="8929" max="8929" width="4.28515625" style="92" customWidth="1"/>
    <col min="8930" max="8930" width="31.140625" style="92" customWidth="1"/>
    <col min="8931" max="8933" width="10" style="92" customWidth="1"/>
    <col min="8934" max="8934" width="10.28515625" style="92" customWidth="1"/>
    <col min="8935" max="8936" width="10" style="92" customWidth="1"/>
    <col min="8937" max="9184" width="8.85546875" style="92"/>
    <col min="9185" max="9185" width="4.28515625" style="92" customWidth="1"/>
    <col min="9186" max="9186" width="31.140625" style="92" customWidth="1"/>
    <col min="9187" max="9189" width="10" style="92" customWidth="1"/>
    <col min="9190" max="9190" width="10.28515625" style="92" customWidth="1"/>
    <col min="9191" max="9192" width="10" style="92" customWidth="1"/>
    <col min="9193" max="9440" width="8.85546875" style="92"/>
    <col min="9441" max="9441" width="4.28515625" style="92" customWidth="1"/>
    <col min="9442" max="9442" width="31.140625" style="92" customWidth="1"/>
    <col min="9443" max="9445" width="10" style="92" customWidth="1"/>
    <col min="9446" max="9446" width="10.28515625" style="92" customWidth="1"/>
    <col min="9447" max="9448" width="10" style="92" customWidth="1"/>
    <col min="9449" max="9696" width="8.85546875" style="92"/>
    <col min="9697" max="9697" width="4.28515625" style="92" customWidth="1"/>
    <col min="9698" max="9698" width="31.140625" style="92" customWidth="1"/>
    <col min="9699" max="9701" width="10" style="92" customWidth="1"/>
    <col min="9702" max="9702" width="10.28515625" style="92" customWidth="1"/>
    <col min="9703" max="9704" width="10" style="92" customWidth="1"/>
    <col min="9705" max="9952" width="8.85546875" style="92"/>
    <col min="9953" max="9953" width="4.28515625" style="92" customWidth="1"/>
    <col min="9954" max="9954" width="31.140625" style="92" customWidth="1"/>
    <col min="9955" max="9957" width="10" style="92" customWidth="1"/>
    <col min="9958" max="9958" width="10.28515625" style="92" customWidth="1"/>
    <col min="9959" max="9960" width="10" style="92" customWidth="1"/>
    <col min="9961" max="10208" width="8.85546875" style="92"/>
    <col min="10209" max="10209" width="4.28515625" style="92" customWidth="1"/>
    <col min="10210" max="10210" width="31.140625" style="92" customWidth="1"/>
    <col min="10211" max="10213" width="10" style="92" customWidth="1"/>
    <col min="10214" max="10214" width="10.28515625" style="92" customWidth="1"/>
    <col min="10215" max="10216" width="10" style="92" customWidth="1"/>
    <col min="10217" max="10464" width="8.85546875" style="92"/>
    <col min="10465" max="10465" width="4.28515625" style="92" customWidth="1"/>
    <col min="10466" max="10466" width="31.140625" style="92" customWidth="1"/>
    <col min="10467" max="10469" width="10" style="92" customWidth="1"/>
    <col min="10470" max="10470" width="10.28515625" style="92" customWidth="1"/>
    <col min="10471" max="10472" width="10" style="92" customWidth="1"/>
    <col min="10473" max="10720" width="8.85546875" style="92"/>
    <col min="10721" max="10721" width="4.28515625" style="92" customWidth="1"/>
    <col min="10722" max="10722" width="31.140625" style="92" customWidth="1"/>
    <col min="10723" max="10725" width="10" style="92" customWidth="1"/>
    <col min="10726" max="10726" width="10.28515625" style="92" customWidth="1"/>
    <col min="10727" max="10728" width="10" style="92" customWidth="1"/>
    <col min="10729" max="10976" width="8.85546875" style="92"/>
    <col min="10977" max="10977" width="4.28515625" style="92" customWidth="1"/>
    <col min="10978" max="10978" width="31.140625" style="92" customWidth="1"/>
    <col min="10979" max="10981" width="10" style="92" customWidth="1"/>
    <col min="10982" max="10982" width="10.28515625" style="92" customWidth="1"/>
    <col min="10983" max="10984" width="10" style="92" customWidth="1"/>
    <col min="10985" max="11232" width="8.85546875" style="92"/>
    <col min="11233" max="11233" width="4.28515625" style="92" customWidth="1"/>
    <col min="11234" max="11234" width="31.140625" style="92" customWidth="1"/>
    <col min="11235" max="11237" width="10" style="92" customWidth="1"/>
    <col min="11238" max="11238" width="10.28515625" style="92" customWidth="1"/>
    <col min="11239" max="11240" width="10" style="92" customWidth="1"/>
    <col min="11241" max="11488" width="8.85546875" style="92"/>
    <col min="11489" max="11489" width="4.28515625" style="92" customWidth="1"/>
    <col min="11490" max="11490" width="31.140625" style="92" customWidth="1"/>
    <col min="11491" max="11493" width="10" style="92" customWidth="1"/>
    <col min="11494" max="11494" width="10.28515625" style="92" customWidth="1"/>
    <col min="11495" max="11496" width="10" style="92" customWidth="1"/>
    <col min="11497" max="11744" width="8.85546875" style="92"/>
    <col min="11745" max="11745" width="4.28515625" style="92" customWidth="1"/>
    <col min="11746" max="11746" width="31.140625" style="92" customWidth="1"/>
    <col min="11747" max="11749" width="10" style="92" customWidth="1"/>
    <col min="11750" max="11750" width="10.28515625" style="92" customWidth="1"/>
    <col min="11751" max="11752" width="10" style="92" customWidth="1"/>
    <col min="11753" max="12000" width="8.85546875" style="92"/>
    <col min="12001" max="12001" width="4.28515625" style="92" customWidth="1"/>
    <col min="12002" max="12002" width="31.140625" style="92" customWidth="1"/>
    <col min="12003" max="12005" width="10" style="92" customWidth="1"/>
    <col min="12006" max="12006" width="10.28515625" style="92" customWidth="1"/>
    <col min="12007" max="12008" width="10" style="92" customWidth="1"/>
    <col min="12009" max="12256" width="8.85546875" style="92"/>
    <col min="12257" max="12257" width="4.28515625" style="92" customWidth="1"/>
    <col min="12258" max="12258" width="31.140625" style="92" customWidth="1"/>
    <col min="12259" max="12261" width="10" style="92" customWidth="1"/>
    <col min="12262" max="12262" width="10.28515625" style="92" customWidth="1"/>
    <col min="12263" max="12264" width="10" style="92" customWidth="1"/>
    <col min="12265" max="12512" width="8.85546875" style="92"/>
    <col min="12513" max="12513" width="4.28515625" style="92" customWidth="1"/>
    <col min="12514" max="12514" width="31.140625" style="92" customWidth="1"/>
    <col min="12515" max="12517" width="10" style="92" customWidth="1"/>
    <col min="12518" max="12518" width="10.28515625" style="92" customWidth="1"/>
    <col min="12519" max="12520" width="10" style="92" customWidth="1"/>
    <col min="12521" max="12768" width="8.85546875" style="92"/>
    <col min="12769" max="12769" width="4.28515625" style="92" customWidth="1"/>
    <col min="12770" max="12770" width="31.140625" style="92" customWidth="1"/>
    <col min="12771" max="12773" width="10" style="92" customWidth="1"/>
    <col min="12774" max="12774" width="10.28515625" style="92" customWidth="1"/>
    <col min="12775" max="12776" width="10" style="92" customWidth="1"/>
    <col min="12777" max="13024" width="8.85546875" style="92"/>
    <col min="13025" max="13025" width="4.28515625" style="92" customWidth="1"/>
    <col min="13026" max="13026" width="31.140625" style="92" customWidth="1"/>
    <col min="13027" max="13029" width="10" style="92" customWidth="1"/>
    <col min="13030" max="13030" width="10.28515625" style="92" customWidth="1"/>
    <col min="13031" max="13032" width="10" style="92" customWidth="1"/>
    <col min="13033" max="13280" width="8.85546875" style="92"/>
    <col min="13281" max="13281" width="4.28515625" style="92" customWidth="1"/>
    <col min="13282" max="13282" width="31.140625" style="92" customWidth="1"/>
    <col min="13283" max="13285" width="10" style="92" customWidth="1"/>
    <col min="13286" max="13286" width="10.28515625" style="92" customWidth="1"/>
    <col min="13287" max="13288" width="10" style="92" customWidth="1"/>
    <col min="13289" max="13536" width="8.85546875" style="92"/>
    <col min="13537" max="13537" width="4.28515625" style="92" customWidth="1"/>
    <col min="13538" max="13538" width="31.140625" style="92" customWidth="1"/>
    <col min="13539" max="13541" width="10" style="92" customWidth="1"/>
    <col min="13542" max="13542" width="10.28515625" style="92" customWidth="1"/>
    <col min="13543" max="13544" width="10" style="92" customWidth="1"/>
    <col min="13545" max="13792" width="8.85546875" style="92"/>
    <col min="13793" max="13793" width="4.28515625" style="92" customWidth="1"/>
    <col min="13794" max="13794" width="31.140625" style="92" customWidth="1"/>
    <col min="13795" max="13797" width="10" style="92" customWidth="1"/>
    <col min="13798" max="13798" width="10.28515625" style="92" customWidth="1"/>
    <col min="13799" max="13800" width="10" style="92" customWidth="1"/>
    <col min="13801" max="14048" width="8.85546875" style="92"/>
    <col min="14049" max="14049" width="4.28515625" style="92" customWidth="1"/>
    <col min="14050" max="14050" width="31.140625" style="92" customWidth="1"/>
    <col min="14051" max="14053" width="10" style="92" customWidth="1"/>
    <col min="14054" max="14054" width="10.28515625" style="92" customWidth="1"/>
    <col min="14055" max="14056" width="10" style="92" customWidth="1"/>
    <col min="14057" max="14304" width="8.85546875" style="92"/>
    <col min="14305" max="14305" width="4.28515625" style="92" customWidth="1"/>
    <col min="14306" max="14306" width="31.140625" style="92" customWidth="1"/>
    <col min="14307" max="14309" width="10" style="92" customWidth="1"/>
    <col min="14310" max="14310" width="10.28515625" style="92" customWidth="1"/>
    <col min="14311" max="14312" width="10" style="92" customWidth="1"/>
    <col min="14313" max="14560" width="8.85546875" style="92"/>
    <col min="14561" max="14561" width="4.28515625" style="92" customWidth="1"/>
    <col min="14562" max="14562" width="31.140625" style="92" customWidth="1"/>
    <col min="14563" max="14565" width="10" style="92" customWidth="1"/>
    <col min="14566" max="14566" width="10.28515625" style="92" customWidth="1"/>
    <col min="14567" max="14568" width="10" style="92" customWidth="1"/>
    <col min="14569" max="14816" width="8.85546875" style="92"/>
    <col min="14817" max="14817" width="4.28515625" style="92" customWidth="1"/>
    <col min="14818" max="14818" width="31.140625" style="92" customWidth="1"/>
    <col min="14819" max="14821" width="10" style="92" customWidth="1"/>
    <col min="14822" max="14822" width="10.28515625" style="92" customWidth="1"/>
    <col min="14823" max="14824" width="10" style="92" customWidth="1"/>
    <col min="14825" max="15072" width="8.85546875" style="92"/>
    <col min="15073" max="15073" width="4.28515625" style="92" customWidth="1"/>
    <col min="15074" max="15074" width="31.140625" style="92" customWidth="1"/>
    <col min="15075" max="15077" width="10" style="92" customWidth="1"/>
    <col min="15078" max="15078" width="10.28515625" style="92" customWidth="1"/>
    <col min="15079" max="15080" width="10" style="92" customWidth="1"/>
    <col min="15081" max="15328" width="8.85546875" style="92"/>
    <col min="15329" max="15329" width="4.28515625" style="92" customWidth="1"/>
    <col min="15330" max="15330" width="31.140625" style="92" customWidth="1"/>
    <col min="15331" max="15333" width="10" style="92" customWidth="1"/>
    <col min="15334" max="15334" width="10.28515625" style="92" customWidth="1"/>
    <col min="15335" max="15336" width="10" style="92" customWidth="1"/>
    <col min="15337" max="15584" width="8.85546875" style="92"/>
    <col min="15585" max="15585" width="4.28515625" style="92" customWidth="1"/>
    <col min="15586" max="15586" width="31.140625" style="92" customWidth="1"/>
    <col min="15587" max="15589" width="10" style="92" customWidth="1"/>
    <col min="15590" max="15590" width="10.28515625" style="92" customWidth="1"/>
    <col min="15591" max="15592" width="10" style="92" customWidth="1"/>
    <col min="15593" max="15840" width="8.85546875" style="92"/>
    <col min="15841" max="15841" width="4.28515625" style="92" customWidth="1"/>
    <col min="15842" max="15842" width="31.140625" style="92" customWidth="1"/>
    <col min="15843" max="15845" width="10" style="92" customWidth="1"/>
    <col min="15846" max="15846" width="10.28515625" style="92" customWidth="1"/>
    <col min="15847" max="15848" width="10" style="92" customWidth="1"/>
    <col min="15849" max="16096" width="8.85546875" style="92"/>
    <col min="16097" max="16097" width="4.28515625" style="92" customWidth="1"/>
    <col min="16098" max="16098" width="31.140625" style="92" customWidth="1"/>
    <col min="16099" max="16101" width="10" style="92" customWidth="1"/>
    <col min="16102" max="16102" width="10.28515625" style="92" customWidth="1"/>
    <col min="16103" max="16104" width="10" style="92" customWidth="1"/>
    <col min="16105" max="16371" width="8.85546875" style="92"/>
    <col min="16372" max="16384" width="9.140625" style="92" customWidth="1"/>
  </cols>
  <sheetData>
    <row r="1" spans="1:3" s="100" customFormat="1" ht="20.25" x14ac:dyDescent="0.3">
      <c r="A1" s="391" t="s">
        <v>193</v>
      </c>
      <c r="B1" s="391"/>
      <c r="C1" s="391"/>
    </row>
    <row r="2" spans="1:3" s="100" customFormat="1" ht="20.25" x14ac:dyDescent="0.3">
      <c r="A2" s="391" t="s">
        <v>482</v>
      </c>
      <c r="B2" s="391"/>
      <c r="C2" s="391"/>
    </row>
    <row r="3" spans="1:3" s="136" customFormat="1" ht="20.25" x14ac:dyDescent="0.3">
      <c r="A3" s="478" t="s">
        <v>301</v>
      </c>
      <c r="B3" s="478"/>
      <c r="C3" s="478"/>
    </row>
    <row r="4" spans="1:3" s="102" customFormat="1" ht="8.4499999999999993" customHeight="1" x14ac:dyDescent="0.2">
      <c r="A4" s="137"/>
      <c r="B4" s="138"/>
      <c r="C4" s="101"/>
    </row>
    <row r="5" spans="1:3" ht="13.15" customHeight="1" x14ac:dyDescent="0.25">
      <c r="A5" s="389" t="s">
        <v>93</v>
      </c>
      <c r="B5" s="393" t="s">
        <v>88</v>
      </c>
      <c r="C5" s="394" t="s">
        <v>194</v>
      </c>
    </row>
    <row r="6" spans="1:3" ht="13.15" customHeight="1" x14ac:dyDescent="0.25">
      <c r="A6" s="389"/>
      <c r="B6" s="393"/>
      <c r="C6" s="394"/>
    </row>
    <row r="7" spans="1:3" ht="27" customHeight="1" x14ac:dyDescent="0.25">
      <c r="A7" s="389"/>
      <c r="B7" s="393"/>
      <c r="C7" s="394"/>
    </row>
    <row r="8" spans="1:3" x14ac:dyDescent="0.25">
      <c r="A8" s="269" t="s">
        <v>4</v>
      </c>
      <c r="B8" s="267" t="s">
        <v>195</v>
      </c>
      <c r="C8" s="269">
        <v>1</v>
      </c>
    </row>
    <row r="9" spans="1:3" s="96" customFormat="1" ht="24" customHeight="1" x14ac:dyDescent="0.25">
      <c r="A9" s="269">
        <v>1</v>
      </c>
      <c r="B9" s="337" t="s">
        <v>483</v>
      </c>
      <c r="C9" s="338">
        <v>199</v>
      </c>
    </row>
    <row r="10" spans="1:3" s="96" customFormat="1" ht="24" customHeight="1" x14ac:dyDescent="0.25">
      <c r="A10" s="269">
        <v>2</v>
      </c>
      <c r="B10" s="337" t="s">
        <v>94</v>
      </c>
      <c r="C10" s="338">
        <v>180</v>
      </c>
    </row>
    <row r="11" spans="1:3" s="96" customFormat="1" ht="24" customHeight="1" x14ac:dyDescent="0.25">
      <c r="A11" s="269">
        <v>3</v>
      </c>
      <c r="B11" s="337" t="s">
        <v>100</v>
      </c>
      <c r="C11" s="338">
        <v>140</v>
      </c>
    </row>
    <row r="12" spans="1:3" s="96" customFormat="1" ht="24" customHeight="1" x14ac:dyDescent="0.25">
      <c r="A12" s="269">
        <v>4</v>
      </c>
      <c r="B12" s="337" t="s">
        <v>104</v>
      </c>
      <c r="C12" s="338">
        <v>126</v>
      </c>
    </row>
    <row r="13" spans="1:3" s="96" customFormat="1" ht="24" customHeight="1" x14ac:dyDescent="0.25">
      <c r="A13" s="269">
        <v>5</v>
      </c>
      <c r="B13" s="337" t="s">
        <v>108</v>
      </c>
      <c r="C13" s="338">
        <v>99</v>
      </c>
    </row>
    <row r="14" spans="1:3" s="96" customFormat="1" ht="24" customHeight="1" x14ac:dyDescent="0.25">
      <c r="A14" s="269">
        <v>6</v>
      </c>
      <c r="B14" s="337" t="s">
        <v>98</v>
      </c>
      <c r="C14" s="338">
        <v>92</v>
      </c>
    </row>
    <row r="15" spans="1:3" s="96" customFormat="1" ht="24" customHeight="1" x14ac:dyDescent="0.25">
      <c r="A15" s="269">
        <v>7</v>
      </c>
      <c r="B15" s="337" t="s">
        <v>95</v>
      </c>
      <c r="C15" s="338">
        <v>91</v>
      </c>
    </row>
    <row r="16" spans="1:3" s="96" customFormat="1" ht="31.15" customHeight="1" x14ac:dyDescent="0.25">
      <c r="A16" s="269">
        <v>8</v>
      </c>
      <c r="B16" s="337" t="s">
        <v>96</v>
      </c>
      <c r="C16" s="338">
        <v>73</v>
      </c>
    </row>
    <row r="17" spans="1:3" s="96" customFormat="1" ht="24" customHeight="1" x14ac:dyDescent="0.25">
      <c r="A17" s="269">
        <v>9</v>
      </c>
      <c r="B17" s="337" t="s">
        <v>294</v>
      </c>
      <c r="C17" s="338">
        <v>72</v>
      </c>
    </row>
    <row r="18" spans="1:3" s="96" customFormat="1" ht="24" customHeight="1" x14ac:dyDescent="0.25">
      <c r="A18" s="269">
        <v>10</v>
      </c>
      <c r="B18" s="337" t="s">
        <v>277</v>
      </c>
      <c r="C18" s="338">
        <v>69</v>
      </c>
    </row>
    <row r="19" spans="1:3" s="96" customFormat="1" ht="24" customHeight="1" x14ac:dyDescent="0.25">
      <c r="A19" s="269">
        <v>11</v>
      </c>
      <c r="B19" s="337" t="s">
        <v>102</v>
      </c>
      <c r="C19" s="338">
        <v>63</v>
      </c>
    </row>
    <row r="20" spans="1:3" s="96" customFormat="1" ht="24" customHeight="1" x14ac:dyDescent="0.25">
      <c r="A20" s="269">
        <v>12</v>
      </c>
      <c r="B20" s="337" t="s">
        <v>99</v>
      </c>
      <c r="C20" s="338">
        <v>51</v>
      </c>
    </row>
    <row r="21" spans="1:3" s="96" customFormat="1" ht="24" customHeight="1" x14ac:dyDescent="0.25">
      <c r="A21" s="269">
        <v>13</v>
      </c>
      <c r="B21" s="337" t="s">
        <v>113</v>
      </c>
      <c r="C21" s="338">
        <v>46</v>
      </c>
    </row>
    <row r="22" spans="1:3" s="96" customFormat="1" ht="24" customHeight="1" x14ac:dyDescent="0.25">
      <c r="A22" s="269">
        <v>14</v>
      </c>
      <c r="B22" s="337" t="s">
        <v>114</v>
      </c>
      <c r="C22" s="338">
        <v>43</v>
      </c>
    </row>
    <row r="23" spans="1:3" s="96" customFormat="1" x14ac:dyDescent="0.25">
      <c r="A23" s="269">
        <v>15</v>
      </c>
      <c r="B23" s="337" t="s">
        <v>119</v>
      </c>
      <c r="C23" s="338">
        <v>42</v>
      </c>
    </row>
    <row r="24" spans="1:3" s="96" customFormat="1" ht="24" customHeight="1" x14ac:dyDescent="0.25">
      <c r="A24" s="269">
        <v>16</v>
      </c>
      <c r="B24" s="337" t="s">
        <v>286</v>
      </c>
      <c r="C24" s="338">
        <v>39</v>
      </c>
    </row>
    <row r="25" spans="1:3" s="96" customFormat="1" ht="24" customHeight="1" x14ac:dyDescent="0.25">
      <c r="A25" s="269">
        <v>17</v>
      </c>
      <c r="B25" s="337" t="s">
        <v>101</v>
      </c>
      <c r="C25" s="338">
        <v>37</v>
      </c>
    </row>
    <row r="26" spans="1:3" s="96" customFormat="1" ht="24" customHeight="1" x14ac:dyDescent="0.25">
      <c r="A26" s="269">
        <v>18</v>
      </c>
      <c r="B26" s="337" t="s">
        <v>148</v>
      </c>
      <c r="C26" s="338">
        <v>35</v>
      </c>
    </row>
    <row r="27" spans="1:3" s="96" customFormat="1" ht="24" customHeight="1" x14ac:dyDescent="0.25">
      <c r="A27" s="269">
        <v>19</v>
      </c>
      <c r="B27" s="337" t="s">
        <v>105</v>
      </c>
      <c r="C27" s="338">
        <v>33</v>
      </c>
    </row>
    <row r="28" spans="1:3" s="96" customFormat="1" ht="24" customHeight="1" x14ac:dyDescent="0.25">
      <c r="A28" s="269">
        <v>20</v>
      </c>
      <c r="B28" s="337" t="s">
        <v>106</v>
      </c>
      <c r="C28" s="338">
        <v>32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zoomScale="90" zoomScaleNormal="90" zoomScaleSheetLayoutView="90" workbookViewId="0">
      <selection activeCell="B79" sqref="B79"/>
    </sheetView>
  </sheetViews>
  <sheetFormatPr defaultColWidth="8.85546875" defaultRowHeight="15.75" x14ac:dyDescent="0.25"/>
  <cols>
    <col min="1" max="1" width="4.28515625" style="139" customWidth="1"/>
    <col min="2" max="2" width="61.42578125" style="147" customWidth="1"/>
    <col min="3" max="3" width="24.7109375" style="92" customWidth="1"/>
    <col min="4" max="217" width="8.85546875" style="92"/>
    <col min="218" max="218" width="4.28515625" style="92" customWidth="1"/>
    <col min="219" max="219" width="28.42578125" style="92" customWidth="1"/>
    <col min="220" max="222" width="10" style="92" customWidth="1"/>
    <col min="223" max="223" width="11.42578125" style="92" customWidth="1"/>
    <col min="224" max="225" width="11" style="92" customWidth="1"/>
    <col min="226" max="473" width="8.85546875" style="92"/>
    <col min="474" max="474" width="4.28515625" style="92" customWidth="1"/>
    <col min="475" max="475" width="28.42578125" style="92" customWidth="1"/>
    <col min="476" max="478" width="10" style="92" customWidth="1"/>
    <col min="479" max="479" width="11.42578125" style="92" customWidth="1"/>
    <col min="480" max="481" width="11" style="92" customWidth="1"/>
    <col min="482" max="729" width="8.85546875" style="92"/>
    <col min="730" max="730" width="4.28515625" style="92" customWidth="1"/>
    <col min="731" max="731" width="28.42578125" style="92" customWidth="1"/>
    <col min="732" max="734" width="10" style="92" customWidth="1"/>
    <col min="735" max="735" width="11.42578125" style="92" customWidth="1"/>
    <col min="736" max="737" width="11" style="92" customWidth="1"/>
    <col min="738" max="985" width="8.85546875" style="92"/>
    <col min="986" max="986" width="4.28515625" style="92" customWidth="1"/>
    <col min="987" max="987" width="28.42578125" style="92" customWidth="1"/>
    <col min="988" max="990" width="10" style="92" customWidth="1"/>
    <col min="991" max="991" width="11.42578125" style="92" customWidth="1"/>
    <col min="992" max="993" width="11" style="92" customWidth="1"/>
    <col min="994" max="1241" width="8.85546875" style="92"/>
    <col min="1242" max="1242" width="4.28515625" style="92" customWidth="1"/>
    <col min="1243" max="1243" width="28.42578125" style="92" customWidth="1"/>
    <col min="1244" max="1246" width="10" style="92" customWidth="1"/>
    <col min="1247" max="1247" width="11.42578125" style="92" customWidth="1"/>
    <col min="1248" max="1249" width="11" style="92" customWidth="1"/>
    <col min="1250" max="1497" width="8.85546875" style="92"/>
    <col min="1498" max="1498" width="4.28515625" style="92" customWidth="1"/>
    <col min="1499" max="1499" width="28.42578125" style="92" customWidth="1"/>
    <col min="1500" max="1502" width="10" style="92" customWidth="1"/>
    <col min="1503" max="1503" width="11.42578125" style="92" customWidth="1"/>
    <col min="1504" max="1505" width="11" style="92" customWidth="1"/>
    <col min="1506" max="1753" width="8.85546875" style="92"/>
    <col min="1754" max="1754" width="4.28515625" style="92" customWidth="1"/>
    <col min="1755" max="1755" width="28.42578125" style="92" customWidth="1"/>
    <col min="1756" max="1758" width="10" style="92" customWidth="1"/>
    <col min="1759" max="1759" width="11.42578125" style="92" customWidth="1"/>
    <col min="1760" max="1761" width="11" style="92" customWidth="1"/>
    <col min="1762" max="2009" width="8.85546875" style="92"/>
    <col min="2010" max="2010" width="4.28515625" style="92" customWidth="1"/>
    <col min="2011" max="2011" width="28.42578125" style="92" customWidth="1"/>
    <col min="2012" max="2014" width="10" style="92" customWidth="1"/>
    <col min="2015" max="2015" width="11.42578125" style="92" customWidth="1"/>
    <col min="2016" max="2017" width="11" style="92" customWidth="1"/>
    <col min="2018" max="2265" width="8.85546875" style="92"/>
    <col min="2266" max="2266" width="4.28515625" style="92" customWidth="1"/>
    <col min="2267" max="2267" width="28.42578125" style="92" customWidth="1"/>
    <col min="2268" max="2270" width="10" style="92" customWidth="1"/>
    <col min="2271" max="2271" width="11.42578125" style="92" customWidth="1"/>
    <col min="2272" max="2273" width="11" style="92" customWidth="1"/>
    <col min="2274" max="2521" width="8.85546875" style="92"/>
    <col min="2522" max="2522" width="4.28515625" style="92" customWidth="1"/>
    <col min="2523" max="2523" width="28.42578125" style="92" customWidth="1"/>
    <col min="2524" max="2526" width="10" style="92" customWidth="1"/>
    <col min="2527" max="2527" width="11.42578125" style="92" customWidth="1"/>
    <col min="2528" max="2529" width="11" style="92" customWidth="1"/>
    <col min="2530" max="2777" width="8.85546875" style="92"/>
    <col min="2778" max="2778" width="4.28515625" style="92" customWidth="1"/>
    <col min="2779" max="2779" width="28.42578125" style="92" customWidth="1"/>
    <col min="2780" max="2782" width="10" style="92" customWidth="1"/>
    <col min="2783" max="2783" width="11.42578125" style="92" customWidth="1"/>
    <col min="2784" max="2785" width="11" style="92" customWidth="1"/>
    <col min="2786" max="3033" width="8.85546875" style="92"/>
    <col min="3034" max="3034" width="4.28515625" style="92" customWidth="1"/>
    <col min="3035" max="3035" width="28.42578125" style="92" customWidth="1"/>
    <col min="3036" max="3038" width="10" style="92" customWidth="1"/>
    <col min="3039" max="3039" width="11.42578125" style="92" customWidth="1"/>
    <col min="3040" max="3041" width="11" style="92" customWidth="1"/>
    <col min="3042" max="3289" width="8.85546875" style="92"/>
    <col min="3290" max="3290" width="4.28515625" style="92" customWidth="1"/>
    <col min="3291" max="3291" width="28.42578125" style="92" customWidth="1"/>
    <col min="3292" max="3294" width="10" style="92" customWidth="1"/>
    <col min="3295" max="3295" width="11.42578125" style="92" customWidth="1"/>
    <col min="3296" max="3297" width="11" style="92" customWidth="1"/>
    <col min="3298" max="3545" width="8.85546875" style="92"/>
    <col min="3546" max="3546" width="4.28515625" style="92" customWidth="1"/>
    <col min="3547" max="3547" width="28.42578125" style="92" customWidth="1"/>
    <col min="3548" max="3550" width="10" style="92" customWidth="1"/>
    <col min="3551" max="3551" width="11.42578125" style="92" customWidth="1"/>
    <col min="3552" max="3553" width="11" style="92" customWidth="1"/>
    <col min="3554" max="3801" width="8.85546875" style="92"/>
    <col min="3802" max="3802" width="4.28515625" style="92" customWidth="1"/>
    <col min="3803" max="3803" width="28.42578125" style="92" customWidth="1"/>
    <col min="3804" max="3806" width="10" style="92" customWidth="1"/>
    <col min="3807" max="3807" width="11.42578125" style="92" customWidth="1"/>
    <col min="3808" max="3809" width="11" style="92" customWidth="1"/>
    <col min="3810" max="4057" width="8.85546875" style="92"/>
    <col min="4058" max="4058" width="4.28515625" style="92" customWidth="1"/>
    <col min="4059" max="4059" width="28.42578125" style="92" customWidth="1"/>
    <col min="4060" max="4062" width="10" style="92" customWidth="1"/>
    <col min="4063" max="4063" width="11.42578125" style="92" customWidth="1"/>
    <col min="4064" max="4065" width="11" style="92" customWidth="1"/>
    <col min="4066" max="4313" width="8.85546875" style="92"/>
    <col min="4314" max="4314" width="4.28515625" style="92" customWidth="1"/>
    <col min="4315" max="4315" width="28.42578125" style="92" customWidth="1"/>
    <col min="4316" max="4318" width="10" style="92" customWidth="1"/>
    <col min="4319" max="4319" width="11.42578125" style="92" customWidth="1"/>
    <col min="4320" max="4321" width="11" style="92" customWidth="1"/>
    <col min="4322" max="4569" width="8.85546875" style="92"/>
    <col min="4570" max="4570" width="4.28515625" style="92" customWidth="1"/>
    <col min="4571" max="4571" width="28.42578125" style="92" customWidth="1"/>
    <col min="4572" max="4574" width="10" style="92" customWidth="1"/>
    <col min="4575" max="4575" width="11.42578125" style="92" customWidth="1"/>
    <col min="4576" max="4577" width="11" style="92" customWidth="1"/>
    <col min="4578" max="4825" width="8.85546875" style="92"/>
    <col min="4826" max="4826" width="4.28515625" style="92" customWidth="1"/>
    <col min="4827" max="4827" width="28.42578125" style="92" customWidth="1"/>
    <col min="4828" max="4830" width="10" style="92" customWidth="1"/>
    <col min="4831" max="4831" width="11.42578125" style="92" customWidth="1"/>
    <col min="4832" max="4833" width="11" style="92" customWidth="1"/>
    <col min="4834" max="5081" width="8.85546875" style="92"/>
    <col min="5082" max="5082" width="4.28515625" style="92" customWidth="1"/>
    <col min="5083" max="5083" width="28.42578125" style="92" customWidth="1"/>
    <col min="5084" max="5086" width="10" style="92" customWidth="1"/>
    <col min="5087" max="5087" width="11.42578125" style="92" customWidth="1"/>
    <col min="5088" max="5089" width="11" style="92" customWidth="1"/>
    <col min="5090" max="5337" width="8.85546875" style="92"/>
    <col min="5338" max="5338" width="4.28515625" style="92" customWidth="1"/>
    <col min="5339" max="5339" width="28.42578125" style="92" customWidth="1"/>
    <col min="5340" max="5342" width="10" style="92" customWidth="1"/>
    <col min="5343" max="5343" width="11.42578125" style="92" customWidth="1"/>
    <col min="5344" max="5345" width="11" style="92" customWidth="1"/>
    <col min="5346" max="5593" width="8.85546875" style="92"/>
    <col min="5594" max="5594" width="4.28515625" style="92" customWidth="1"/>
    <col min="5595" max="5595" width="28.42578125" style="92" customWidth="1"/>
    <col min="5596" max="5598" width="10" style="92" customWidth="1"/>
    <col min="5599" max="5599" width="11.42578125" style="92" customWidth="1"/>
    <col min="5600" max="5601" width="11" style="92" customWidth="1"/>
    <col min="5602" max="5849" width="8.85546875" style="92"/>
    <col min="5850" max="5850" width="4.28515625" style="92" customWidth="1"/>
    <col min="5851" max="5851" width="28.42578125" style="92" customWidth="1"/>
    <col min="5852" max="5854" width="10" style="92" customWidth="1"/>
    <col min="5855" max="5855" width="11.42578125" style="92" customWidth="1"/>
    <col min="5856" max="5857" width="11" style="92" customWidth="1"/>
    <col min="5858" max="6105" width="8.85546875" style="92"/>
    <col min="6106" max="6106" width="4.28515625" style="92" customWidth="1"/>
    <col min="6107" max="6107" width="28.42578125" style="92" customWidth="1"/>
    <col min="6108" max="6110" width="10" style="92" customWidth="1"/>
    <col min="6111" max="6111" width="11.42578125" style="92" customWidth="1"/>
    <col min="6112" max="6113" width="11" style="92" customWidth="1"/>
    <col min="6114" max="6361" width="8.85546875" style="92"/>
    <col min="6362" max="6362" width="4.28515625" style="92" customWidth="1"/>
    <col min="6363" max="6363" width="28.42578125" style="92" customWidth="1"/>
    <col min="6364" max="6366" width="10" style="92" customWidth="1"/>
    <col min="6367" max="6367" width="11.42578125" style="92" customWidth="1"/>
    <col min="6368" max="6369" width="11" style="92" customWidth="1"/>
    <col min="6370" max="6617" width="8.85546875" style="92"/>
    <col min="6618" max="6618" width="4.28515625" style="92" customWidth="1"/>
    <col min="6619" max="6619" width="28.42578125" style="92" customWidth="1"/>
    <col min="6620" max="6622" width="10" style="92" customWidth="1"/>
    <col min="6623" max="6623" width="11.42578125" style="92" customWidth="1"/>
    <col min="6624" max="6625" width="11" style="92" customWidth="1"/>
    <col min="6626" max="6873" width="8.85546875" style="92"/>
    <col min="6874" max="6874" width="4.28515625" style="92" customWidth="1"/>
    <col min="6875" max="6875" width="28.42578125" style="92" customWidth="1"/>
    <col min="6876" max="6878" width="10" style="92" customWidth="1"/>
    <col min="6879" max="6879" width="11.42578125" style="92" customWidth="1"/>
    <col min="6880" max="6881" width="11" style="92" customWidth="1"/>
    <col min="6882" max="7129" width="8.85546875" style="92"/>
    <col min="7130" max="7130" width="4.28515625" style="92" customWidth="1"/>
    <col min="7131" max="7131" width="28.42578125" style="92" customWidth="1"/>
    <col min="7132" max="7134" width="10" style="92" customWidth="1"/>
    <col min="7135" max="7135" width="11.42578125" style="92" customWidth="1"/>
    <col min="7136" max="7137" width="11" style="92" customWidth="1"/>
    <col min="7138" max="7385" width="8.85546875" style="92"/>
    <col min="7386" max="7386" width="4.28515625" style="92" customWidth="1"/>
    <col min="7387" max="7387" width="28.42578125" style="92" customWidth="1"/>
    <col min="7388" max="7390" width="10" style="92" customWidth="1"/>
    <col min="7391" max="7391" width="11.42578125" style="92" customWidth="1"/>
    <col min="7392" max="7393" width="11" style="92" customWidth="1"/>
    <col min="7394" max="7641" width="8.85546875" style="92"/>
    <col min="7642" max="7642" width="4.28515625" style="92" customWidth="1"/>
    <col min="7643" max="7643" width="28.42578125" style="92" customWidth="1"/>
    <col min="7644" max="7646" width="10" style="92" customWidth="1"/>
    <col min="7647" max="7647" width="11.42578125" style="92" customWidth="1"/>
    <col min="7648" max="7649" width="11" style="92" customWidth="1"/>
    <col min="7650" max="7897" width="8.85546875" style="92"/>
    <col min="7898" max="7898" width="4.28515625" style="92" customWidth="1"/>
    <col min="7899" max="7899" width="28.42578125" style="92" customWidth="1"/>
    <col min="7900" max="7902" width="10" style="92" customWidth="1"/>
    <col min="7903" max="7903" width="11.42578125" style="92" customWidth="1"/>
    <col min="7904" max="7905" width="11" style="92" customWidth="1"/>
    <col min="7906" max="8153" width="8.85546875" style="92"/>
    <col min="8154" max="8154" width="4.28515625" style="92" customWidth="1"/>
    <col min="8155" max="8155" width="28.42578125" style="92" customWidth="1"/>
    <col min="8156" max="8158" width="10" style="92" customWidth="1"/>
    <col min="8159" max="8159" width="11.42578125" style="92" customWidth="1"/>
    <col min="8160" max="8161" width="11" style="92" customWidth="1"/>
    <col min="8162" max="8409" width="8.85546875" style="92"/>
    <col min="8410" max="8410" width="4.28515625" style="92" customWidth="1"/>
    <col min="8411" max="8411" width="28.42578125" style="92" customWidth="1"/>
    <col min="8412" max="8414" width="10" style="92" customWidth="1"/>
    <col min="8415" max="8415" width="11.42578125" style="92" customWidth="1"/>
    <col min="8416" max="8417" width="11" style="92" customWidth="1"/>
    <col min="8418" max="8665" width="8.85546875" style="92"/>
    <col min="8666" max="8666" width="4.28515625" style="92" customWidth="1"/>
    <col min="8667" max="8667" width="28.42578125" style="92" customWidth="1"/>
    <col min="8668" max="8670" width="10" style="92" customWidth="1"/>
    <col min="8671" max="8671" width="11.42578125" style="92" customWidth="1"/>
    <col min="8672" max="8673" width="11" style="92" customWidth="1"/>
    <col min="8674" max="8921" width="8.85546875" style="92"/>
    <col min="8922" max="8922" width="4.28515625" style="92" customWidth="1"/>
    <col min="8923" max="8923" width="28.42578125" style="92" customWidth="1"/>
    <col min="8924" max="8926" width="10" style="92" customWidth="1"/>
    <col min="8927" max="8927" width="11.42578125" style="92" customWidth="1"/>
    <col min="8928" max="8929" width="11" style="92" customWidth="1"/>
    <col min="8930" max="9177" width="8.85546875" style="92"/>
    <col min="9178" max="9178" width="4.28515625" style="92" customWidth="1"/>
    <col min="9179" max="9179" width="28.42578125" style="92" customWidth="1"/>
    <col min="9180" max="9182" width="10" style="92" customWidth="1"/>
    <col min="9183" max="9183" width="11.42578125" style="92" customWidth="1"/>
    <col min="9184" max="9185" width="11" style="92" customWidth="1"/>
    <col min="9186" max="9433" width="8.85546875" style="92"/>
    <col min="9434" max="9434" width="4.28515625" style="92" customWidth="1"/>
    <col min="9435" max="9435" width="28.42578125" style="92" customWidth="1"/>
    <col min="9436" max="9438" width="10" style="92" customWidth="1"/>
    <col min="9439" max="9439" width="11.42578125" style="92" customWidth="1"/>
    <col min="9440" max="9441" width="11" style="92" customWidth="1"/>
    <col min="9442" max="9689" width="8.85546875" style="92"/>
    <col min="9690" max="9690" width="4.28515625" style="92" customWidth="1"/>
    <col min="9691" max="9691" width="28.42578125" style="92" customWidth="1"/>
    <col min="9692" max="9694" width="10" style="92" customWidth="1"/>
    <col min="9695" max="9695" width="11.42578125" style="92" customWidth="1"/>
    <col min="9696" max="9697" width="11" style="92" customWidth="1"/>
    <col min="9698" max="9945" width="8.85546875" style="92"/>
    <col min="9946" max="9946" width="4.28515625" style="92" customWidth="1"/>
    <col min="9947" max="9947" width="28.42578125" style="92" customWidth="1"/>
    <col min="9948" max="9950" width="10" style="92" customWidth="1"/>
    <col min="9951" max="9951" width="11.42578125" style="92" customWidth="1"/>
    <col min="9952" max="9953" width="11" style="92" customWidth="1"/>
    <col min="9954" max="10201" width="8.85546875" style="92"/>
    <col min="10202" max="10202" width="4.28515625" style="92" customWidth="1"/>
    <col min="10203" max="10203" width="28.42578125" style="92" customWidth="1"/>
    <col min="10204" max="10206" width="10" style="92" customWidth="1"/>
    <col min="10207" max="10207" width="11.42578125" style="92" customWidth="1"/>
    <col min="10208" max="10209" width="11" style="92" customWidth="1"/>
    <col min="10210" max="10457" width="8.85546875" style="92"/>
    <col min="10458" max="10458" width="4.28515625" style="92" customWidth="1"/>
    <col min="10459" max="10459" width="28.42578125" style="92" customWidth="1"/>
    <col min="10460" max="10462" width="10" style="92" customWidth="1"/>
    <col min="10463" max="10463" width="11.42578125" style="92" customWidth="1"/>
    <col min="10464" max="10465" width="11" style="92" customWidth="1"/>
    <col min="10466" max="10713" width="8.85546875" style="92"/>
    <col min="10714" max="10714" width="4.28515625" style="92" customWidth="1"/>
    <col min="10715" max="10715" width="28.42578125" style="92" customWidth="1"/>
    <col min="10716" max="10718" width="10" style="92" customWidth="1"/>
    <col min="10719" max="10719" width="11.42578125" style="92" customWidth="1"/>
    <col min="10720" max="10721" width="11" style="92" customWidth="1"/>
    <col min="10722" max="10969" width="8.85546875" style="92"/>
    <col min="10970" max="10970" width="4.28515625" style="92" customWidth="1"/>
    <col min="10971" max="10971" width="28.42578125" style="92" customWidth="1"/>
    <col min="10972" max="10974" width="10" style="92" customWidth="1"/>
    <col min="10975" max="10975" width="11.42578125" style="92" customWidth="1"/>
    <col min="10976" max="10977" width="11" style="92" customWidth="1"/>
    <col min="10978" max="11225" width="8.85546875" style="92"/>
    <col min="11226" max="11226" width="4.28515625" style="92" customWidth="1"/>
    <col min="11227" max="11227" width="28.42578125" style="92" customWidth="1"/>
    <col min="11228" max="11230" width="10" style="92" customWidth="1"/>
    <col min="11231" max="11231" width="11.42578125" style="92" customWidth="1"/>
    <col min="11232" max="11233" width="11" style="92" customWidth="1"/>
    <col min="11234" max="11481" width="8.85546875" style="92"/>
    <col min="11482" max="11482" width="4.28515625" style="92" customWidth="1"/>
    <col min="11483" max="11483" width="28.42578125" style="92" customWidth="1"/>
    <col min="11484" max="11486" width="10" style="92" customWidth="1"/>
    <col min="11487" max="11487" width="11.42578125" style="92" customWidth="1"/>
    <col min="11488" max="11489" width="11" style="92" customWidth="1"/>
    <col min="11490" max="11737" width="8.85546875" style="92"/>
    <col min="11738" max="11738" width="4.28515625" style="92" customWidth="1"/>
    <col min="11739" max="11739" width="28.42578125" style="92" customWidth="1"/>
    <col min="11740" max="11742" width="10" style="92" customWidth="1"/>
    <col min="11743" max="11743" width="11.42578125" style="92" customWidth="1"/>
    <col min="11744" max="11745" width="11" style="92" customWidth="1"/>
    <col min="11746" max="11993" width="8.85546875" style="92"/>
    <col min="11994" max="11994" width="4.28515625" style="92" customWidth="1"/>
    <col min="11995" max="11995" width="28.42578125" style="92" customWidth="1"/>
    <col min="11996" max="11998" width="10" style="92" customWidth="1"/>
    <col min="11999" max="11999" width="11.42578125" style="92" customWidth="1"/>
    <col min="12000" max="12001" width="11" style="92" customWidth="1"/>
    <col min="12002" max="12249" width="8.85546875" style="92"/>
    <col min="12250" max="12250" width="4.28515625" style="92" customWidth="1"/>
    <col min="12251" max="12251" width="28.42578125" style="92" customWidth="1"/>
    <col min="12252" max="12254" width="10" style="92" customWidth="1"/>
    <col min="12255" max="12255" width="11.42578125" style="92" customWidth="1"/>
    <col min="12256" max="12257" width="11" style="92" customWidth="1"/>
    <col min="12258" max="12505" width="8.85546875" style="92"/>
    <col min="12506" max="12506" width="4.28515625" style="92" customWidth="1"/>
    <col min="12507" max="12507" width="28.42578125" style="92" customWidth="1"/>
    <col min="12508" max="12510" width="10" style="92" customWidth="1"/>
    <col min="12511" max="12511" width="11.42578125" style="92" customWidth="1"/>
    <col min="12512" max="12513" width="11" style="92" customWidth="1"/>
    <col min="12514" max="12761" width="8.85546875" style="92"/>
    <col min="12762" max="12762" width="4.28515625" style="92" customWidth="1"/>
    <col min="12763" max="12763" width="28.42578125" style="92" customWidth="1"/>
    <col min="12764" max="12766" width="10" style="92" customWidth="1"/>
    <col min="12767" max="12767" width="11.42578125" style="92" customWidth="1"/>
    <col min="12768" max="12769" width="11" style="92" customWidth="1"/>
    <col min="12770" max="13017" width="8.85546875" style="92"/>
    <col min="13018" max="13018" width="4.28515625" style="92" customWidth="1"/>
    <col min="13019" max="13019" width="28.42578125" style="92" customWidth="1"/>
    <col min="13020" max="13022" width="10" style="92" customWidth="1"/>
    <col min="13023" max="13023" width="11.42578125" style="92" customWidth="1"/>
    <col min="13024" max="13025" width="11" style="92" customWidth="1"/>
    <col min="13026" max="13273" width="8.85546875" style="92"/>
    <col min="13274" max="13274" width="4.28515625" style="92" customWidth="1"/>
    <col min="13275" max="13275" width="28.42578125" style="92" customWidth="1"/>
    <col min="13276" max="13278" width="10" style="92" customWidth="1"/>
    <col min="13279" max="13279" width="11.42578125" style="92" customWidth="1"/>
    <col min="13280" max="13281" width="11" style="92" customWidth="1"/>
    <col min="13282" max="13529" width="8.85546875" style="92"/>
    <col min="13530" max="13530" width="4.28515625" style="92" customWidth="1"/>
    <col min="13531" max="13531" width="28.42578125" style="92" customWidth="1"/>
    <col min="13532" max="13534" width="10" style="92" customWidth="1"/>
    <col min="13535" max="13535" width="11.42578125" style="92" customWidth="1"/>
    <col min="13536" max="13537" width="11" style="92" customWidth="1"/>
    <col min="13538" max="13785" width="8.85546875" style="92"/>
    <col min="13786" max="13786" width="4.28515625" style="92" customWidth="1"/>
    <col min="13787" max="13787" width="28.42578125" style="92" customWidth="1"/>
    <col min="13788" max="13790" width="10" style="92" customWidth="1"/>
    <col min="13791" max="13791" width="11.42578125" style="92" customWidth="1"/>
    <col min="13792" max="13793" width="11" style="92" customWidth="1"/>
    <col min="13794" max="14041" width="8.85546875" style="92"/>
    <col min="14042" max="14042" width="4.28515625" style="92" customWidth="1"/>
    <col min="14043" max="14043" width="28.42578125" style="92" customWidth="1"/>
    <col min="14044" max="14046" width="10" style="92" customWidth="1"/>
    <col min="14047" max="14047" width="11.42578125" style="92" customWidth="1"/>
    <col min="14048" max="14049" width="11" style="92" customWidth="1"/>
    <col min="14050" max="14297" width="8.85546875" style="92"/>
    <col min="14298" max="14298" width="4.28515625" style="92" customWidth="1"/>
    <col min="14299" max="14299" width="28.42578125" style="92" customWidth="1"/>
    <col min="14300" max="14302" width="10" style="92" customWidth="1"/>
    <col min="14303" max="14303" width="11.42578125" style="92" customWidth="1"/>
    <col min="14304" max="14305" width="11" style="92" customWidth="1"/>
    <col min="14306" max="14553" width="8.85546875" style="92"/>
    <col min="14554" max="14554" width="4.28515625" style="92" customWidth="1"/>
    <col min="14555" max="14555" width="28.42578125" style="92" customWidth="1"/>
    <col min="14556" max="14558" width="10" style="92" customWidth="1"/>
    <col min="14559" max="14559" width="11.42578125" style="92" customWidth="1"/>
    <col min="14560" max="14561" width="11" style="92" customWidth="1"/>
    <col min="14562" max="14809" width="8.85546875" style="92"/>
    <col min="14810" max="14810" width="4.28515625" style="92" customWidth="1"/>
    <col min="14811" max="14811" width="28.42578125" style="92" customWidth="1"/>
    <col min="14812" max="14814" width="10" style="92" customWidth="1"/>
    <col min="14815" max="14815" width="11.42578125" style="92" customWidth="1"/>
    <col min="14816" max="14817" width="11" style="92" customWidth="1"/>
    <col min="14818" max="15065" width="8.85546875" style="92"/>
    <col min="15066" max="15066" width="4.28515625" style="92" customWidth="1"/>
    <col min="15067" max="15067" width="28.42578125" style="92" customWidth="1"/>
    <col min="15068" max="15070" width="10" style="92" customWidth="1"/>
    <col min="15071" max="15071" width="11.42578125" style="92" customWidth="1"/>
    <col min="15072" max="15073" width="11" style="92" customWidth="1"/>
    <col min="15074" max="15321" width="8.85546875" style="92"/>
    <col min="15322" max="15322" width="4.28515625" style="92" customWidth="1"/>
    <col min="15323" max="15323" width="28.42578125" style="92" customWidth="1"/>
    <col min="15324" max="15326" width="10" style="92" customWidth="1"/>
    <col min="15327" max="15327" width="11.42578125" style="92" customWidth="1"/>
    <col min="15328" max="15329" width="11" style="92" customWidth="1"/>
    <col min="15330" max="15577" width="8.85546875" style="92"/>
    <col min="15578" max="15578" width="4.28515625" style="92" customWidth="1"/>
    <col min="15579" max="15579" width="28.42578125" style="92" customWidth="1"/>
    <col min="15580" max="15582" width="10" style="92" customWidth="1"/>
    <col min="15583" max="15583" width="11.42578125" style="92" customWidth="1"/>
    <col min="15584" max="15585" width="11" style="92" customWidth="1"/>
    <col min="15586" max="15833" width="8.85546875" style="92"/>
    <col min="15834" max="15834" width="4.28515625" style="92" customWidth="1"/>
    <col min="15835" max="15835" width="28.42578125" style="92" customWidth="1"/>
    <col min="15836" max="15838" width="10" style="92" customWidth="1"/>
    <col min="15839" max="15839" width="11.42578125" style="92" customWidth="1"/>
    <col min="15840" max="15841" width="11" style="92" customWidth="1"/>
    <col min="15842" max="16089" width="8.85546875" style="92"/>
    <col min="16090" max="16090" width="4.28515625" style="92" customWidth="1"/>
    <col min="16091" max="16091" width="28.42578125" style="92" customWidth="1"/>
    <col min="16092" max="16094" width="10" style="92" customWidth="1"/>
    <col min="16095" max="16095" width="11.42578125" style="92" customWidth="1"/>
    <col min="16096" max="16097" width="11" style="92" customWidth="1"/>
    <col min="16098" max="16384" width="8.85546875" style="92"/>
  </cols>
  <sheetData>
    <row r="1" spans="1:7" s="100" customFormat="1" ht="20.25" x14ac:dyDescent="0.3">
      <c r="A1" s="391" t="s">
        <v>193</v>
      </c>
      <c r="B1" s="391"/>
      <c r="C1" s="391"/>
      <c r="D1" s="140"/>
      <c r="E1" s="140"/>
      <c r="F1" s="140"/>
      <c r="G1" s="140"/>
    </row>
    <row r="2" spans="1:7" s="100" customFormat="1" ht="20.25" x14ac:dyDescent="0.3">
      <c r="A2" s="391" t="s">
        <v>482</v>
      </c>
      <c r="B2" s="391"/>
      <c r="C2" s="391"/>
      <c r="D2" s="140"/>
      <c r="E2" s="140"/>
      <c r="F2" s="140"/>
      <c r="G2" s="140"/>
    </row>
    <row r="3" spans="1:7" s="100" customFormat="1" ht="20.25" x14ac:dyDescent="0.3">
      <c r="A3" s="391" t="s">
        <v>131</v>
      </c>
      <c r="B3" s="391"/>
      <c r="C3" s="391"/>
    </row>
    <row r="4" spans="1:7" s="102" customFormat="1" ht="12.75" x14ac:dyDescent="0.2">
      <c r="A4" s="137"/>
      <c r="B4" s="141"/>
    </row>
    <row r="5" spans="1:7" ht="13.15" customHeight="1" x14ac:dyDescent="0.25">
      <c r="A5" s="389" t="s">
        <v>93</v>
      </c>
      <c r="B5" s="389" t="s">
        <v>88</v>
      </c>
      <c r="C5" s="394" t="s">
        <v>194</v>
      </c>
    </row>
    <row r="6" spans="1:7" ht="22.9" customHeight="1" x14ac:dyDescent="0.25">
      <c r="A6" s="389"/>
      <c r="B6" s="389"/>
      <c r="C6" s="394"/>
    </row>
    <row r="7" spans="1:7" ht="13.9" customHeight="1" x14ac:dyDescent="0.25">
      <c r="A7" s="389"/>
      <c r="B7" s="389"/>
      <c r="C7" s="394"/>
    </row>
    <row r="8" spans="1:7" x14ac:dyDescent="0.25">
      <c r="A8" s="269" t="s">
        <v>4</v>
      </c>
      <c r="B8" s="269" t="s">
        <v>195</v>
      </c>
      <c r="C8" s="269">
        <v>1</v>
      </c>
    </row>
    <row r="9" spans="1:7" s="100" customFormat="1" ht="34.9" customHeight="1" x14ac:dyDescent="0.3">
      <c r="A9" s="395" t="s">
        <v>132</v>
      </c>
      <c r="B9" s="395"/>
      <c r="C9" s="395"/>
    </row>
    <row r="10" spans="1:7" ht="18" customHeight="1" x14ac:dyDescent="0.25">
      <c r="A10" s="269">
        <v>1</v>
      </c>
      <c r="B10" s="142" t="s">
        <v>113</v>
      </c>
      <c r="C10" s="143">
        <v>46</v>
      </c>
    </row>
    <row r="11" spans="1:7" ht="18" customHeight="1" x14ac:dyDescent="0.25">
      <c r="A11" s="269">
        <v>2</v>
      </c>
      <c r="B11" s="142" t="s">
        <v>286</v>
      </c>
      <c r="C11" s="143">
        <v>39</v>
      </c>
    </row>
    <row r="12" spans="1:7" ht="18" customHeight="1" x14ac:dyDescent="0.25">
      <c r="A12" s="269">
        <v>3</v>
      </c>
      <c r="B12" s="144" t="s">
        <v>180</v>
      </c>
      <c r="C12" s="143">
        <v>26</v>
      </c>
    </row>
    <row r="13" spans="1:7" ht="18" customHeight="1" x14ac:dyDescent="0.25">
      <c r="A13" s="269">
        <v>4</v>
      </c>
      <c r="B13" s="144" t="s">
        <v>271</v>
      </c>
      <c r="C13" s="143">
        <v>19</v>
      </c>
    </row>
    <row r="14" spans="1:7" ht="18" customHeight="1" x14ac:dyDescent="0.25">
      <c r="A14" s="269">
        <v>5</v>
      </c>
      <c r="B14" s="144" t="s">
        <v>136</v>
      </c>
      <c r="C14" s="143">
        <v>17</v>
      </c>
    </row>
    <row r="15" spans="1:7" ht="18" customHeight="1" x14ac:dyDescent="0.25">
      <c r="A15" s="269">
        <v>6</v>
      </c>
      <c r="B15" s="144" t="s">
        <v>137</v>
      </c>
      <c r="C15" s="143">
        <v>16</v>
      </c>
    </row>
    <row r="16" spans="1:7" ht="18" customHeight="1" x14ac:dyDescent="0.25">
      <c r="A16" s="269">
        <v>7</v>
      </c>
      <c r="B16" s="144" t="s">
        <v>306</v>
      </c>
      <c r="C16" s="143">
        <v>16</v>
      </c>
    </row>
    <row r="17" spans="1:3" ht="18" customHeight="1" x14ac:dyDescent="0.25">
      <c r="A17" s="269">
        <v>8</v>
      </c>
      <c r="B17" s="144" t="s">
        <v>133</v>
      </c>
      <c r="C17" s="143">
        <v>14</v>
      </c>
    </row>
    <row r="18" spans="1:3" ht="18" customHeight="1" x14ac:dyDescent="0.25">
      <c r="A18" s="269">
        <v>9</v>
      </c>
      <c r="B18" s="144" t="s">
        <v>135</v>
      </c>
      <c r="C18" s="143">
        <v>13</v>
      </c>
    </row>
    <row r="19" spans="1:3" ht="18" customHeight="1" x14ac:dyDescent="0.25">
      <c r="A19" s="269">
        <v>10</v>
      </c>
      <c r="B19" s="144" t="s">
        <v>275</v>
      </c>
      <c r="C19" s="143">
        <v>13</v>
      </c>
    </row>
    <row r="20" spans="1:3" s="100" customFormat="1" ht="34.9" customHeight="1" x14ac:dyDescent="0.3">
      <c r="A20" s="395" t="s">
        <v>34</v>
      </c>
      <c r="B20" s="395"/>
      <c r="C20" s="395"/>
    </row>
    <row r="21" spans="1:3" ht="18" customHeight="1" x14ac:dyDescent="0.25">
      <c r="A21" s="269">
        <v>1</v>
      </c>
      <c r="B21" s="144" t="s">
        <v>294</v>
      </c>
      <c r="C21" s="269">
        <v>72</v>
      </c>
    </row>
    <row r="22" spans="1:3" ht="18" customHeight="1" x14ac:dyDescent="0.25">
      <c r="A22" s="269">
        <v>2</v>
      </c>
      <c r="B22" s="145" t="s">
        <v>126</v>
      </c>
      <c r="C22" s="269">
        <v>31</v>
      </c>
    </row>
    <row r="23" spans="1:3" ht="18" customHeight="1" x14ac:dyDescent="0.25">
      <c r="A23" s="269">
        <v>3</v>
      </c>
      <c r="B23" s="145" t="s">
        <v>139</v>
      </c>
      <c r="C23" s="269">
        <v>22</v>
      </c>
    </row>
    <row r="24" spans="1:3" ht="18" customHeight="1" x14ac:dyDescent="0.25">
      <c r="A24" s="269">
        <v>4</v>
      </c>
      <c r="B24" s="145" t="s">
        <v>129</v>
      </c>
      <c r="C24" s="269">
        <v>20</v>
      </c>
    </row>
    <row r="25" spans="1:3" ht="18" customHeight="1" x14ac:dyDescent="0.25">
      <c r="A25" s="269">
        <v>5</v>
      </c>
      <c r="B25" s="145" t="s">
        <v>182</v>
      </c>
      <c r="C25" s="269">
        <v>18</v>
      </c>
    </row>
    <row r="26" spans="1:3" ht="18" customHeight="1" x14ac:dyDescent="0.25">
      <c r="A26" s="269">
        <v>6</v>
      </c>
      <c r="B26" s="145" t="s">
        <v>317</v>
      </c>
      <c r="C26" s="269">
        <v>18</v>
      </c>
    </row>
    <row r="27" spans="1:3" ht="18" customHeight="1" x14ac:dyDescent="0.25">
      <c r="A27" s="269">
        <v>7</v>
      </c>
      <c r="B27" s="145" t="s">
        <v>385</v>
      </c>
      <c r="C27" s="269">
        <v>17</v>
      </c>
    </row>
    <row r="28" spans="1:3" ht="18" customHeight="1" x14ac:dyDescent="0.25">
      <c r="A28" s="269">
        <v>8</v>
      </c>
      <c r="B28" s="145" t="s">
        <v>140</v>
      </c>
      <c r="C28" s="269">
        <v>12</v>
      </c>
    </row>
    <row r="29" spans="1:3" ht="18" customHeight="1" x14ac:dyDescent="0.25">
      <c r="A29" s="269">
        <v>9</v>
      </c>
      <c r="B29" s="107" t="s">
        <v>319</v>
      </c>
      <c r="C29" s="269">
        <v>12</v>
      </c>
    </row>
    <row r="30" spans="1:3" ht="18" customHeight="1" x14ac:dyDescent="0.25">
      <c r="A30" s="269">
        <v>10</v>
      </c>
      <c r="B30" s="145" t="s">
        <v>296</v>
      </c>
      <c r="C30" s="269">
        <v>11</v>
      </c>
    </row>
    <row r="31" spans="1:3" s="100" customFormat="1" ht="34.9" customHeight="1" x14ac:dyDescent="0.3">
      <c r="A31" s="395" t="s">
        <v>35</v>
      </c>
      <c r="B31" s="395"/>
      <c r="C31" s="395"/>
    </row>
    <row r="32" spans="1:3" ht="18.600000000000001" customHeight="1" x14ac:dyDescent="0.25">
      <c r="A32" s="269">
        <v>1</v>
      </c>
      <c r="B32" s="146" t="s">
        <v>100</v>
      </c>
      <c r="C32" s="272">
        <v>140</v>
      </c>
    </row>
    <row r="33" spans="1:3" ht="18.600000000000001" customHeight="1" x14ac:dyDescent="0.25">
      <c r="A33" s="269">
        <v>2</v>
      </c>
      <c r="B33" s="146" t="s">
        <v>108</v>
      </c>
      <c r="C33" s="272">
        <v>99</v>
      </c>
    </row>
    <row r="34" spans="1:3" ht="18.600000000000001" customHeight="1" x14ac:dyDescent="0.25">
      <c r="A34" s="269">
        <v>3</v>
      </c>
      <c r="B34" s="146" t="s">
        <v>303</v>
      </c>
      <c r="C34" s="272">
        <v>28</v>
      </c>
    </row>
    <row r="35" spans="1:3" ht="18.600000000000001" customHeight="1" x14ac:dyDescent="0.25">
      <c r="A35" s="269">
        <v>4</v>
      </c>
      <c r="B35" s="146" t="s">
        <v>144</v>
      </c>
      <c r="C35" s="272">
        <v>13</v>
      </c>
    </row>
    <row r="36" spans="1:3" ht="18.600000000000001" customHeight="1" x14ac:dyDescent="0.25">
      <c r="A36" s="269">
        <v>5</v>
      </c>
      <c r="B36" s="146" t="s">
        <v>143</v>
      </c>
      <c r="C36" s="272">
        <v>10</v>
      </c>
    </row>
    <row r="37" spans="1:3" ht="18.600000000000001" customHeight="1" x14ac:dyDescent="0.25">
      <c r="A37" s="269">
        <v>6</v>
      </c>
      <c r="B37" s="146" t="s">
        <v>118</v>
      </c>
      <c r="C37" s="272">
        <v>10</v>
      </c>
    </row>
    <row r="38" spans="1:3" ht="18.600000000000001" customHeight="1" x14ac:dyDescent="0.25">
      <c r="A38" s="269">
        <v>7</v>
      </c>
      <c r="B38" s="146" t="s">
        <v>184</v>
      </c>
      <c r="C38" s="272">
        <v>9</v>
      </c>
    </row>
    <row r="39" spans="1:3" ht="18.600000000000001" customHeight="1" x14ac:dyDescent="0.25">
      <c r="A39" s="269">
        <v>8</v>
      </c>
      <c r="B39" s="146" t="s">
        <v>309</v>
      </c>
      <c r="C39" s="272">
        <v>8</v>
      </c>
    </row>
    <row r="40" spans="1:3" ht="18.600000000000001" customHeight="1" x14ac:dyDescent="0.25">
      <c r="A40" s="269">
        <v>9</v>
      </c>
      <c r="B40" s="146" t="s">
        <v>141</v>
      </c>
      <c r="C40" s="272">
        <v>7</v>
      </c>
    </row>
    <row r="41" spans="1:3" ht="18.600000000000001" customHeight="1" x14ac:dyDescent="0.25">
      <c r="A41" s="269">
        <v>10</v>
      </c>
      <c r="B41" s="146" t="s">
        <v>484</v>
      </c>
      <c r="C41" s="272">
        <v>7</v>
      </c>
    </row>
    <row r="42" spans="1:3" s="100" customFormat="1" ht="34.9" customHeight="1" x14ac:dyDescent="0.3">
      <c r="A42" s="395" t="s">
        <v>36</v>
      </c>
      <c r="B42" s="395"/>
      <c r="C42" s="395"/>
    </row>
    <row r="43" spans="1:3" ht="18.600000000000001" customHeight="1" x14ac:dyDescent="0.25">
      <c r="A43" s="272">
        <v>1</v>
      </c>
      <c r="B43" s="142" t="s">
        <v>119</v>
      </c>
      <c r="C43" s="269">
        <v>42</v>
      </c>
    </row>
    <row r="44" spans="1:3" ht="18.600000000000001" customHeight="1" x14ac:dyDescent="0.25">
      <c r="A44" s="272">
        <v>2</v>
      </c>
      <c r="B44" s="142" t="s">
        <v>148</v>
      </c>
      <c r="C44" s="269">
        <v>35</v>
      </c>
    </row>
    <row r="45" spans="1:3" ht="18.600000000000001" customHeight="1" x14ac:dyDescent="0.25">
      <c r="A45" s="272">
        <v>3</v>
      </c>
      <c r="B45" s="142" t="s">
        <v>145</v>
      </c>
      <c r="C45" s="269">
        <v>31</v>
      </c>
    </row>
    <row r="46" spans="1:3" ht="18.600000000000001" customHeight="1" x14ac:dyDescent="0.25">
      <c r="A46" s="272">
        <v>4</v>
      </c>
      <c r="B46" s="142" t="s">
        <v>112</v>
      </c>
      <c r="C46" s="269">
        <v>26</v>
      </c>
    </row>
    <row r="47" spans="1:3" ht="18.600000000000001" customHeight="1" x14ac:dyDescent="0.25">
      <c r="A47" s="272">
        <v>5</v>
      </c>
      <c r="B47" s="142" t="s">
        <v>146</v>
      </c>
      <c r="C47" s="269">
        <v>18</v>
      </c>
    </row>
    <row r="48" spans="1:3" ht="18.600000000000001" customHeight="1" x14ac:dyDescent="0.25">
      <c r="A48" s="272">
        <v>6</v>
      </c>
      <c r="B48" s="142" t="s">
        <v>147</v>
      </c>
      <c r="C48" s="269">
        <v>14</v>
      </c>
    </row>
    <row r="49" spans="1:3" ht="18.600000000000001" customHeight="1" x14ac:dyDescent="0.25">
      <c r="A49" s="272">
        <v>7</v>
      </c>
      <c r="B49" s="142" t="s">
        <v>149</v>
      </c>
      <c r="C49" s="269">
        <v>13</v>
      </c>
    </row>
    <row r="50" spans="1:3" ht="18.600000000000001" customHeight="1" x14ac:dyDescent="0.25">
      <c r="A50" s="272">
        <v>8</v>
      </c>
      <c r="B50" s="142" t="s">
        <v>196</v>
      </c>
      <c r="C50" s="269">
        <v>10</v>
      </c>
    </row>
    <row r="51" spans="1:3" ht="18.600000000000001" customHeight="1" x14ac:dyDescent="0.25">
      <c r="A51" s="272">
        <v>9</v>
      </c>
      <c r="B51" s="142" t="s">
        <v>485</v>
      </c>
      <c r="C51" s="269">
        <v>8</v>
      </c>
    </row>
    <row r="52" spans="1:3" ht="18.600000000000001" customHeight="1" x14ac:dyDescent="0.25">
      <c r="A52" s="272">
        <v>10</v>
      </c>
      <c r="B52" s="142" t="s">
        <v>175</v>
      </c>
      <c r="C52" s="269">
        <v>7</v>
      </c>
    </row>
    <row r="53" spans="1:3" s="100" customFormat="1" ht="34.9" customHeight="1" x14ac:dyDescent="0.3">
      <c r="A53" s="395" t="s">
        <v>37</v>
      </c>
      <c r="B53" s="395"/>
      <c r="C53" s="395"/>
    </row>
    <row r="54" spans="1:3" ht="18.600000000000001" customHeight="1" x14ac:dyDescent="0.25">
      <c r="A54" s="269">
        <v>1</v>
      </c>
      <c r="B54" s="142" t="s">
        <v>98</v>
      </c>
      <c r="C54" s="318">
        <v>92</v>
      </c>
    </row>
    <row r="55" spans="1:3" ht="18.600000000000001" customHeight="1" x14ac:dyDescent="0.25">
      <c r="A55" s="269">
        <v>2</v>
      </c>
      <c r="B55" s="142" t="s">
        <v>96</v>
      </c>
      <c r="C55" s="318">
        <v>73</v>
      </c>
    </row>
    <row r="56" spans="1:3" ht="18.600000000000001" customHeight="1" x14ac:dyDescent="0.25">
      <c r="A56" s="269">
        <v>3</v>
      </c>
      <c r="B56" s="142" t="s">
        <v>277</v>
      </c>
      <c r="C56" s="318">
        <v>69</v>
      </c>
    </row>
    <row r="57" spans="1:3" ht="18.600000000000001" customHeight="1" x14ac:dyDescent="0.25">
      <c r="A57" s="269">
        <v>4</v>
      </c>
      <c r="B57" s="142" t="s">
        <v>102</v>
      </c>
      <c r="C57" s="318">
        <v>63</v>
      </c>
    </row>
    <row r="58" spans="1:3" ht="18.600000000000001" customHeight="1" x14ac:dyDescent="0.25">
      <c r="A58" s="269">
        <v>5</v>
      </c>
      <c r="B58" s="142" t="s">
        <v>101</v>
      </c>
      <c r="C58" s="318">
        <v>37</v>
      </c>
    </row>
    <row r="59" spans="1:3" ht="47.25" x14ac:dyDescent="0.25">
      <c r="A59" s="272">
        <v>6</v>
      </c>
      <c r="B59" s="142" t="s">
        <v>310</v>
      </c>
      <c r="C59" s="318">
        <v>23</v>
      </c>
    </row>
    <row r="60" spans="1:3" x14ac:dyDescent="0.25">
      <c r="A60" s="272">
        <v>7</v>
      </c>
      <c r="B60" s="142" t="s">
        <v>115</v>
      </c>
      <c r="C60" s="318">
        <v>17</v>
      </c>
    </row>
    <row r="61" spans="1:3" ht="18.600000000000001" customHeight="1" x14ac:dyDescent="0.25">
      <c r="A61" s="272">
        <v>8</v>
      </c>
      <c r="B61" s="142" t="s">
        <v>117</v>
      </c>
      <c r="C61" s="318">
        <v>15</v>
      </c>
    </row>
    <row r="62" spans="1:3" x14ac:dyDescent="0.25">
      <c r="A62" s="272">
        <v>9</v>
      </c>
      <c r="B62" s="142" t="s">
        <v>151</v>
      </c>
      <c r="C62" s="318">
        <v>11</v>
      </c>
    </row>
    <row r="63" spans="1:3" ht="18.600000000000001" customHeight="1" x14ac:dyDescent="0.25">
      <c r="A63" s="272">
        <v>10</v>
      </c>
      <c r="B63" s="142" t="s">
        <v>289</v>
      </c>
      <c r="C63" s="318">
        <v>11</v>
      </c>
    </row>
    <row r="64" spans="1:3" s="100" customFormat="1" ht="34.9" customHeight="1" x14ac:dyDescent="0.3">
      <c r="A64" s="413" t="s">
        <v>38</v>
      </c>
      <c r="B64" s="414"/>
      <c r="C64" s="415"/>
    </row>
    <row r="65" spans="1:3" ht="31.5" x14ac:dyDescent="0.25">
      <c r="A65" s="272">
        <v>1</v>
      </c>
      <c r="B65" s="142" t="s">
        <v>278</v>
      </c>
      <c r="C65" s="269">
        <v>16</v>
      </c>
    </row>
    <row r="66" spans="1:3" ht="18.600000000000001" customHeight="1" x14ac:dyDescent="0.25">
      <c r="A66" s="272">
        <v>2</v>
      </c>
      <c r="B66" s="142" t="s">
        <v>386</v>
      </c>
      <c r="C66" s="269">
        <v>8</v>
      </c>
    </row>
    <row r="67" spans="1:3" ht="18.600000000000001" customHeight="1" x14ac:dyDescent="0.25">
      <c r="A67" s="272">
        <v>3</v>
      </c>
      <c r="B67" s="142" t="s">
        <v>158</v>
      </c>
      <c r="C67" s="269">
        <v>7</v>
      </c>
    </row>
    <row r="68" spans="1:3" ht="18.600000000000001" customHeight="1" x14ac:dyDescent="0.25">
      <c r="A68" s="272">
        <v>4</v>
      </c>
      <c r="B68" s="142" t="s">
        <v>153</v>
      </c>
      <c r="C68" s="269">
        <v>3</v>
      </c>
    </row>
    <row r="69" spans="1:3" s="100" customFormat="1" ht="34.9" customHeight="1" x14ac:dyDescent="0.3">
      <c r="A69" s="413" t="s">
        <v>39</v>
      </c>
      <c r="B69" s="414"/>
      <c r="C69" s="415"/>
    </row>
    <row r="70" spans="1:3" ht="18" customHeight="1" x14ac:dyDescent="0.25">
      <c r="A70" s="269">
        <v>1</v>
      </c>
      <c r="B70" s="108" t="s">
        <v>106</v>
      </c>
      <c r="C70" s="269">
        <v>32</v>
      </c>
    </row>
    <row r="71" spans="1:3" ht="18" customHeight="1" x14ac:dyDescent="0.25">
      <c r="A71" s="269">
        <v>2</v>
      </c>
      <c r="B71" s="108" t="s">
        <v>283</v>
      </c>
      <c r="C71" s="269">
        <v>19</v>
      </c>
    </row>
    <row r="72" spans="1:3" ht="18" customHeight="1" x14ac:dyDescent="0.25">
      <c r="A72" s="269">
        <v>3</v>
      </c>
      <c r="B72" s="108" t="s">
        <v>121</v>
      </c>
      <c r="C72" s="269">
        <v>14</v>
      </c>
    </row>
    <row r="73" spans="1:3" x14ac:dyDescent="0.25">
      <c r="A73" s="269">
        <v>4</v>
      </c>
      <c r="B73" s="108" t="s">
        <v>162</v>
      </c>
      <c r="C73" s="269">
        <v>8</v>
      </c>
    </row>
    <row r="74" spans="1:3" ht="31.5" x14ac:dyDescent="0.25">
      <c r="A74" s="269">
        <v>5</v>
      </c>
      <c r="B74" s="108" t="s">
        <v>111</v>
      </c>
      <c r="C74" s="269">
        <v>8</v>
      </c>
    </row>
    <row r="75" spans="1:3" ht="30.75" customHeight="1" x14ac:dyDescent="0.25">
      <c r="A75" s="269">
        <v>6</v>
      </c>
      <c r="B75" s="108" t="s">
        <v>127</v>
      </c>
      <c r="C75" s="269">
        <v>8</v>
      </c>
    </row>
    <row r="76" spans="1:3" x14ac:dyDescent="0.25">
      <c r="A76" s="269">
        <v>7</v>
      </c>
      <c r="B76" s="108" t="s">
        <v>290</v>
      </c>
      <c r="C76" s="269">
        <v>7</v>
      </c>
    </row>
    <row r="77" spans="1:3" ht="18" customHeight="1" x14ac:dyDescent="0.25">
      <c r="A77" s="269">
        <v>8</v>
      </c>
      <c r="B77" s="108" t="s">
        <v>486</v>
      </c>
      <c r="C77" s="269">
        <v>7</v>
      </c>
    </row>
    <row r="78" spans="1:3" ht="18" customHeight="1" x14ac:dyDescent="0.25">
      <c r="A78" s="269">
        <v>9</v>
      </c>
      <c r="B78" s="108" t="s">
        <v>330</v>
      </c>
      <c r="C78" s="269">
        <v>7</v>
      </c>
    </row>
    <row r="79" spans="1:3" ht="18" customHeight="1" x14ac:dyDescent="0.25">
      <c r="A79" s="269">
        <v>10</v>
      </c>
      <c r="B79" s="108" t="s">
        <v>291</v>
      </c>
      <c r="C79" s="269">
        <v>6</v>
      </c>
    </row>
    <row r="80" spans="1:3" s="100" customFormat="1" ht="51.75" customHeight="1" x14ac:dyDescent="0.3">
      <c r="A80" s="413" t="s">
        <v>40</v>
      </c>
      <c r="B80" s="414"/>
      <c r="C80" s="415"/>
    </row>
    <row r="81" spans="1:3" ht="28.5" customHeight="1" x14ac:dyDescent="0.25">
      <c r="A81" s="269">
        <v>1</v>
      </c>
      <c r="B81" s="108" t="s">
        <v>316</v>
      </c>
      <c r="C81" s="269">
        <v>199</v>
      </c>
    </row>
    <row r="82" spans="1:3" ht="28.5" customHeight="1" x14ac:dyDescent="0.25">
      <c r="A82" s="269">
        <v>2</v>
      </c>
      <c r="B82" s="108" t="s">
        <v>94</v>
      </c>
      <c r="C82" s="269">
        <v>180</v>
      </c>
    </row>
    <row r="83" spans="1:3" ht="28.5" customHeight="1" x14ac:dyDescent="0.25">
      <c r="A83" s="269">
        <v>3</v>
      </c>
      <c r="B83" s="108" t="s">
        <v>104</v>
      </c>
      <c r="C83" s="269">
        <v>126</v>
      </c>
    </row>
    <row r="84" spans="1:3" ht="18" customHeight="1" x14ac:dyDescent="0.25">
      <c r="A84" s="269">
        <v>4</v>
      </c>
      <c r="B84" s="108" t="s">
        <v>122</v>
      </c>
      <c r="C84" s="269">
        <v>27</v>
      </c>
    </row>
    <row r="85" spans="1:3" ht="18" customHeight="1" x14ac:dyDescent="0.25">
      <c r="A85" s="269">
        <v>5</v>
      </c>
      <c r="B85" s="108" t="s">
        <v>313</v>
      </c>
      <c r="C85" s="269">
        <v>15</v>
      </c>
    </row>
    <row r="86" spans="1:3" ht="18" customHeight="1" x14ac:dyDescent="0.25">
      <c r="A86" s="269">
        <v>6</v>
      </c>
      <c r="B86" s="108" t="s">
        <v>166</v>
      </c>
      <c r="C86" s="269">
        <v>14</v>
      </c>
    </row>
    <row r="87" spans="1:3" ht="18" customHeight="1" x14ac:dyDescent="0.25">
      <c r="A87" s="269">
        <v>7</v>
      </c>
      <c r="B87" s="108" t="s">
        <v>387</v>
      </c>
      <c r="C87" s="269">
        <v>10</v>
      </c>
    </row>
    <row r="88" spans="1:3" ht="18" customHeight="1" x14ac:dyDescent="0.25">
      <c r="A88" s="269">
        <v>8</v>
      </c>
      <c r="B88" s="108" t="s">
        <v>282</v>
      </c>
      <c r="C88" s="269">
        <v>9</v>
      </c>
    </row>
    <row r="89" spans="1:3" ht="18" customHeight="1" x14ac:dyDescent="0.25">
      <c r="A89" s="269">
        <v>9</v>
      </c>
      <c r="B89" s="108" t="s">
        <v>97</v>
      </c>
      <c r="C89" s="269">
        <v>7</v>
      </c>
    </row>
    <row r="90" spans="1:3" ht="32.25" customHeight="1" x14ac:dyDescent="0.25">
      <c r="A90" s="269">
        <v>10</v>
      </c>
      <c r="B90" s="108" t="s">
        <v>487</v>
      </c>
      <c r="C90" s="269">
        <v>7</v>
      </c>
    </row>
    <row r="91" spans="1:3" s="100" customFormat="1" ht="34.9" customHeight="1" x14ac:dyDescent="0.3">
      <c r="A91" s="413" t="s">
        <v>167</v>
      </c>
      <c r="B91" s="414"/>
      <c r="C91" s="415"/>
    </row>
    <row r="92" spans="1:3" ht="19.149999999999999" customHeight="1" x14ac:dyDescent="0.25">
      <c r="A92" s="269">
        <v>1</v>
      </c>
      <c r="B92" s="108" t="s">
        <v>95</v>
      </c>
      <c r="C92" s="269">
        <v>91</v>
      </c>
    </row>
    <row r="93" spans="1:3" ht="19.149999999999999" customHeight="1" x14ac:dyDescent="0.25">
      <c r="A93" s="269">
        <v>2</v>
      </c>
      <c r="B93" s="108" t="s">
        <v>99</v>
      </c>
      <c r="C93" s="269">
        <v>51</v>
      </c>
    </row>
    <row r="94" spans="1:3" ht="19.149999999999999" customHeight="1" x14ac:dyDescent="0.25">
      <c r="A94" s="269">
        <v>3</v>
      </c>
      <c r="B94" s="108" t="s">
        <v>114</v>
      </c>
      <c r="C94" s="269">
        <v>43</v>
      </c>
    </row>
    <row r="95" spans="1:3" ht="19.149999999999999" customHeight="1" x14ac:dyDescent="0.25">
      <c r="A95" s="269">
        <v>4</v>
      </c>
      <c r="B95" s="108" t="s">
        <v>105</v>
      </c>
      <c r="C95" s="269">
        <v>33</v>
      </c>
    </row>
    <row r="96" spans="1:3" ht="19.149999999999999" customHeight="1" x14ac:dyDescent="0.25">
      <c r="A96" s="269">
        <v>5</v>
      </c>
      <c r="B96" s="108" t="s">
        <v>110</v>
      </c>
      <c r="C96" s="269">
        <v>30</v>
      </c>
    </row>
    <row r="97" spans="1:3" ht="19.149999999999999" customHeight="1" x14ac:dyDescent="0.25">
      <c r="A97" s="269">
        <v>6</v>
      </c>
      <c r="B97" s="108" t="s">
        <v>107</v>
      </c>
      <c r="C97" s="269">
        <v>17</v>
      </c>
    </row>
    <row r="98" spans="1:3" ht="19.149999999999999" customHeight="1" x14ac:dyDescent="0.25">
      <c r="A98" s="269">
        <v>7</v>
      </c>
      <c r="B98" s="108" t="s">
        <v>125</v>
      </c>
      <c r="C98" s="269">
        <v>16</v>
      </c>
    </row>
    <row r="99" spans="1:3" ht="19.149999999999999" customHeight="1" x14ac:dyDescent="0.25">
      <c r="A99" s="269">
        <v>8</v>
      </c>
      <c r="B99" s="108" t="s">
        <v>128</v>
      </c>
      <c r="C99" s="269">
        <v>10</v>
      </c>
    </row>
    <row r="100" spans="1:3" ht="19.149999999999999" customHeight="1" x14ac:dyDescent="0.25">
      <c r="A100" s="269">
        <v>9</v>
      </c>
      <c r="B100" s="108" t="s">
        <v>124</v>
      </c>
      <c r="C100" s="269">
        <v>10</v>
      </c>
    </row>
    <row r="101" spans="1:3" ht="19.149999999999999" customHeight="1" x14ac:dyDescent="0.25">
      <c r="A101" s="269">
        <v>10</v>
      </c>
      <c r="B101" s="108" t="s">
        <v>120</v>
      </c>
      <c r="C101" s="269">
        <v>8</v>
      </c>
    </row>
  </sheetData>
  <mergeCells count="15">
    <mergeCell ref="A64:C64"/>
    <mergeCell ref="A69:C69"/>
    <mergeCell ref="A80:C80"/>
    <mergeCell ref="A91:C91"/>
    <mergeCell ref="A1:C1"/>
    <mergeCell ref="A2:C2"/>
    <mergeCell ref="A3:C3"/>
    <mergeCell ref="A5:A7"/>
    <mergeCell ref="B5:B7"/>
    <mergeCell ref="C5:C7"/>
    <mergeCell ref="A9:C9"/>
    <mergeCell ref="A20:C20"/>
    <mergeCell ref="A31:C31"/>
    <mergeCell ref="A42:C42"/>
    <mergeCell ref="A53:C53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2" manualBreakCount="2">
    <brk id="30" max="16383" man="1"/>
    <brk id="52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="90" zoomScaleNormal="100" zoomScaleSheetLayoutView="90" workbookViewId="0">
      <selection activeCell="C12" sqref="C12"/>
    </sheetView>
  </sheetViews>
  <sheetFormatPr defaultColWidth="9.140625" defaultRowHeight="15.75" x14ac:dyDescent="0.25"/>
  <cols>
    <col min="1" max="1" width="3.140625" style="91" customWidth="1"/>
    <col min="2" max="2" width="42" style="98" customWidth="1"/>
    <col min="3" max="3" width="22.140625" style="92" customWidth="1"/>
    <col min="4" max="4" width="26.42578125" style="92" customWidth="1"/>
    <col min="5" max="5" width="9.140625" style="92"/>
    <col min="6" max="6" width="66.140625" style="92" customWidth="1"/>
    <col min="7" max="16384" width="9.140625" style="92"/>
  </cols>
  <sheetData>
    <row r="1" spans="1:6" ht="45" customHeight="1" x14ac:dyDescent="0.25">
      <c r="B1" s="391" t="s">
        <v>488</v>
      </c>
      <c r="C1" s="391"/>
      <c r="D1" s="391"/>
    </row>
    <row r="2" spans="1:6" ht="20.25" customHeight="1" x14ac:dyDescent="0.25">
      <c r="B2" s="391" t="s">
        <v>301</v>
      </c>
      <c r="C2" s="391"/>
      <c r="D2" s="391"/>
    </row>
    <row r="4" spans="1:6" s="93" customFormat="1" ht="66" customHeight="1" x14ac:dyDescent="0.25">
      <c r="A4" s="271"/>
      <c r="B4" s="267" t="s">
        <v>88</v>
      </c>
      <c r="C4" s="268" t="s">
        <v>292</v>
      </c>
      <c r="D4" s="270" t="s">
        <v>293</v>
      </c>
    </row>
    <row r="5" spans="1:6" x14ac:dyDescent="0.25">
      <c r="A5" s="94">
        <v>1</v>
      </c>
      <c r="B5" s="95" t="s">
        <v>100</v>
      </c>
      <c r="C5" s="114">
        <v>140</v>
      </c>
      <c r="D5" s="228">
        <v>100</v>
      </c>
      <c r="F5" s="110"/>
    </row>
    <row r="6" spans="1:6" x14ac:dyDescent="0.25">
      <c r="A6" s="94">
        <v>2</v>
      </c>
      <c r="B6" s="95" t="s">
        <v>98</v>
      </c>
      <c r="C6" s="114">
        <v>86</v>
      </c>
      <c r="D6" s="228">
        <v>73.846153846153854</v>
      </c>
      <c r="F6" s="110"/>
    </row>
    <row r="7" spans="1:6" x14ac:dyDescent="0.25">
      <c r="A7" s="94">
        <v>3</v>
      </c>
      <c r="B7" s="95" t="s">
        <v>108</v>
      </c>
      <c r="C7" s="114">
        <v>74</v>
      </c>
      <c r="D7" s="228">
        <v>93.181818181818173</v>
      </c>
      <c r="F7" s="110"/>
    </row>
    <row r="8" spans="1:6" s="96" customFormat="1" x14ac:dyDescent="0.25">
      <c r="A8" s="94">
        <v>4</v>
      </c>
      <c r="B8" s="95" t="s">
        <v>96</v>
      </c>
      <c r="C8" s="114">
        <v>72</v>
      </c>
      <c r="D8" s="228">
        <v>88.888888888888886</v>
      </c>
      <c r="F8" s="110"/>
    </row>
    <row r="9" spans="1:6" s="96" customFormat="1" ht="31.5" x14ac:dyDescent="0.25">
      <c r="A9" s="94">
        <v>5</v>
      </c>
      <c r="B9" s="95" t="s">
        <v>294</v>
      </c>
      <c r="C9" s="114">
        <v>65</v>
      </c>
      <c r="D9" s="228">
        <v>96.875</v>
      </c>
      <c r="F9" s="110"/>
    </row>
    <row r="10" spans="1:6" s="96" customFormat="1" x14ac:dyDescent="0.25">
      <c r="A10" s="94">
        <v>6</v>
      </c>
      <c r="B10" s="95" t="s">
        <v>277</v>
      </c>
      <c r="C10" s="114">
        <v>58</v>
      </c>
      <c r="D10" s="228">
        <v>100</v>
      </c>
      <c r="F10" s="110"/>
    </row>
    <row r="11" spans="1:6" s="96" customFormat="1" x14ac:dyDescent="0.25">
      <c r="A11" s="94">
        <v>7</v>
      </c>
      <c r="B11" s="95" t="s">
        <v>99</v>
      </c>
      <c r="C11" s="114">
        <v>51</v>
      </c>
      <c r="D11" s="228">
        <v>88.235294117647058</v>
      </c>
      <c r="F11" s="110"/>
    </row>
    <row r="12" spans="1:6" s="96" customFormat="1" x14ac:dyDescent="0.25">
      <c r="A12" s="94">
        <v>8</v>
      </c>
      <c r="B12" s="95" t="s">
        <v>119</v>
      </c>
      <c r="C12" s="114">
        <v>39</v>
      </c>
      <c r="D12" s="228">
        <v>100</v>
      </c>
      <c r="F12" s="110"/>
    </row>
    <row r="13" spans="1:6" s="96" customFormat="1" x14ac:dyDescent="0.25">
      <c r="A13" s="94">
        <v>9</v>
      </c>
      <c r="B13" s="95" t="s">
        <v>95</v>
      </c>
      <c r="C13" s="114">
        <v>36</v>
      </c>
      <c r="D13" s="228">
        <v>95.454545454545453</v>
      </c>
      <c r="F13" s="110"/>
    </row>
    <row r="14" spans="1:6" s="96" customFormat="1" x14ac:dyDescent="0.25">
      <c r="A14" s="94">
        <v>10</v>
      </c>
      <c r="B14" s="95" t="s">
        <v>148</v>
      </c>
      <c r="C14" s="114">
        <v>34</v>
      </c>
      <c r="D14" s="228">
        <v>100</v>
      </c>
      <c r="F14" s="110"/>
    </row>
    <row r="15" spans="1:6" s="96" customFormat="1" x14ac:dyDescent="0.25">
      <c r="A15" s="94">
        <v>11</v>
      </c>
      <c r="B15" s="95" t="s">
        <v>113</v>
      </c>
      <c r="C15" s="114">
        <v>29</v>
      </c>
      <c r="D15" s="228">
        <v>79.166666666666657</v>
      </c>
      <c r="F15" s="110"/>
    </row>
    <row r="16" spans="1:6" s="96" customFormat="1" x14ac:dyDescent="0.25">
      <c r="A16" s="94">
        <v>13</v>
      </c>
      <c r="B16" s="95" t="s">
        <v>126</v>
      </c>
      <c r="C16" s="114">
        <v>29</v>
      </c>
      <c r="D16" s="228">
        <v>85</v>
      </c>
      <c r="F16" s="110"/>
    </row>
    <row r="17" spans="1:6" s="96" customFormat="1" x14ac:dyDescent="0.25">
      <c r="A17" s="94">
        <v>14</v>
      </c>
      <c r="B17" s="95" t="s">
        <v>145</v>
      </c>
      <c r="C17" s="114">
        <v>29</v>
      </c>
      <c r="D17" s="228">
        <v>88.888888888888886</v>
      </c>
      <c r="F17" s="110"/>
    </row>
    <row r="18" spans="1:6" s="96" customFormat="1" x14ac:dyDescent="0.25">
      <c r="A18" s="94">
        <v>15</v>
      </c>
      <c r="B18" s="95" t="s">
        <v>303</v>
      </c>
      <c r="C18" s="114">
        <v>28</v>
      </c>
      <c r="D18" s="228">
        <v>68.181818181818173</v>
      </c>
      <c r="F18" s="110"/>
    </row>
    <row r="19" spans="1:6" s="96" customFormat="1" x14ac:dyDescent="0.25">
      <c r="A19" s="94">
        <v>16</v>
      </c>
      <c r="B19" s="95" t="s">
        <v>286</v>
      </c>
      <c r="C19" s="114">
        <v>26</v>
      </c>
      <c r="D19" s="228">
        <v>100</v>
      </c>
      <c r="F19" s="110"/>
    </row>
    <row r="20" spans="1:6" s="96" customFormat="1" x14ac:dyDescent="0.25">
      <c r="A20" s="94">
        <v>17</v>
      </c>
      <c r="B20" s="95" t="s">
        <v>112</v>
      </c>
      <c r="C20" s="114">
        <v>26</v>
      </c>
      <c r="D20" s="228">
        <v>100</v>
      </c>
      <c r="F20" s="110"/>
    </row>
    <row r="21" spans="1:6" s="96" customFormat="1" x14ac:dyDescent="0.25">
      <c r="A21" s="94">
        <v>18</v>
      </c>
      <c r="B21" s="95" t="s">
        <v>101</v>
      </c>
      <c r="C21" s="114">
        <v>25</v>
      </c>
      <c r="D21" s="228">
        <v>54.54545454545454</v>
      </c>
      <c r="F21" s="110"/>
    </row>
    <row r="22" spans="1:6" s="96" customFormat="1" x14ac:dyDescent="0.25">
      <c r="A22" s="94">
        <v>19</v>
      </c>
      <c r="B22" s="95" t="s">
        <v>110</v>
      </c>
      <c r="C22" s="114">
        <v>23</v>
      </c>
      <c r="D22" s="228">
        <v>100</v>
      </c>
      <c r="F22" s="110"/>
    </row>
    <row r="23" spans="1:6" s="96" customFormat="1" ht="78.75" x14ac:dyDescent="0.25">
      <c r="A23" s="94">
        <v>20</v>
      </c>
      <c r="B23" s="95" t="s">
        <v>310</v>
      </c>
      <c r="C23" s="114">
        <v>22</v>
      </c>
      <c r="D23" s="228">
        <v>100</v>
      </c>
      <c r="F23" s="11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90" zoomScaleNormal="100" zoomScaleSheetLayoutView="90" workbookViewId="0">
      <selection activeCell="B8" sqref="B8"/>
    </sheetView>
  </sheetViews>
  <sheetFormatPr defaultColWidth="9.140625" defaultRowHeight="15.75" x14ac:dyDescent="0.25"/>
  <cols>
    <col min="1" max="1" width="3.140625" style="91" customWidth="1"/>
    <col min="2" max="2" width="42" style="98" customWidth="1"/>
    <col min="3" max="3" width="22.140625" style="92" customWidth="1"/>
    <col min="4" max="4" width="26.42578125" style="92" customWidth="1"/>
    <col min="5" max="5" width="9.140625" style="92"/>
    <col min="6" max="6" width="66.140625" style="92" customWidth="1"/>
    <col min="7" max="16384" width="9.140625" style="92"/>
  </cols>
  <sheetData>
    <row r="1" spans="1:6" ht="45" customHeight="1" x14ac:dyDescent="0.25">
      <c r="B1" s="391" t="s">
        <v>489</v>
      </c>
      <c r="C1" s="391"/>
      <c r="D1" s="391"/>
    </row>
    <row r="2" spans="1:6" ht="20.25" customHeight="1" x14ac:dyDescent="0.25">
      <c r="B2" s="391" t="s">
        <v>301</v>
      </c>
      <c r="C2" s="391"/>
      <c r="D2" s="391"/>
    </row>
    <row r="4" spans="1:6" s="93" customFormat="1" ht="66" customHeight="1" x14ac:dyDescent="0.25">
      <c r="A4" s="271"/>
      <c r="B4" s="267" t="s">
        <v>88</v>
      </c>
      <c r="C4" s="268" t="s">
        <v>298</v>
      </c>
      <c r="D4" s="270" t="s">
        <v>293</v>
      </c>
    </row>
    <row r="5" spans="1:6" ht="47.25" x14ac:dyDescent="0.25">
      <c r="A5" s="94">
        <v>1</v>
      </c>
      <c r="B5" s="95" t="s">
        <v>316</v>
      </c>
      <c r="C5" s="114">
        <v>198</v>
      </c>
      <c r="D5" s="228">
        <v>100</v>
      </c>
      <c r="F5" s="110"/>
    </row>
    <row r="6" spans="1:6" x14ac:dyDescent="0.25">
      <c r="A6" s="94">
        <v>2</v>
      </c>
      <c r="B6" s="95" t="s">
        <v>94</v>
      </c>
      <c r="C6" s="114">
        <v>180</v>
      </c>
      <c r="D6" s="228">
        <v>100</v>
      </c>
      <c r="F6" s="110"/>
    </row>
    <row r="7" spans="1:6" x14ac:dyDescent="0.25">
      <c r="A7" s="94">
        <v>3</v>
      </c>
      <c r="B7" s="95" t="s">
        <v>104</v>
      </c>
      <c r="C7" s="114">
        <v>126</v>
      </c>
      <c r="D7" s="228">
        <v>100</v>
      </c>
      <c r="F7" s="110"/>
    </row>
    <row r="8" spans="1:6" s="96" customFormat="1" x14ac:dyDescent="0.25">
      <c r="A8" s="94">
        <v>4</v>
      </c>
      <c r="B8" s="95" t="s">
        <v>102</v>
      </c>
      <c r="C8" s="114">
        <v>60</v>
      </c>
      <c r="D8" s="228">
        <v>26.153846153846157</v>
      </c>
      <c r="F8" s="110"/>
    </row>
    <row r="9" spans="1:6" s="96" customFormat="1" x14ac:dyDescent="0.25">
      <c r="A9" s="94">
        <v>5</v>
      </c>
      <c r="B9" s="95" t="s">
        <v>95</v>
      </c>
      <c r="C9" s="114">
        <v>55</v>
      </c>
      <c r="D9" s="228">
        <v>100</v>
      </c>
      <c r="F9" s="110"/>
    </row>
    <row r="10" spans="1:6" s="96" customFormat="1" x14ac:dyDescent="0.25">
      <c r="A10" s="94">
        <v>6</v>
      </c>
      <c r="B10" s="95" t="s">
        <v>105</v>
      </c>
      <c r="C10" s="114">
        <v>33</v>
      </c>
      <c r="D10" s="228">
        <v>100</v>
      </c>
      <c r="F10" s="110"/>
    </row>
    <row r="11" spans="1:6" s="96" customFormat="1" x14ac:dyDescent="0.25">
      <c r="A11" s="94">
        <v>7</v>
      </c>
      <c r="B11" s="95" t="s">
        <v>106</v>
      </c>
      <c r="C11" s="114">
        <v>32</v>
      </c>
      <c r="D11" s="228">
        <v>57.142857142857139</v>
      </c>
      <c r="F11" s="110"/>
    </row>
    <row r="12" spans="1:6" s="96" customFormat="1" x14ac:dyDescent="0.25">
      <c r="A12" s="94">
        <v>8</v>
      </c>
      <c r="B12" s="95" t="s">
        <v>114</v>
      </c>
      <c r="C12" s="114">
        <v>28</v>
      </c>
      <c r="D12" s="228">
        <v>100</v>
      </c>
      <c r="F12" s="110"/>
    </row>
    <row r="13" spans="1:6" s="96" customFormat="1" x14ac:dyDescent="0.25">
      <c r="A13" s="94">
        <v>9</v>
      </c>
      <c r="B13" s="95" t="s">
        <v>108</v>
      </c>
      <c r="C13" s="114">
        <v>25</v>
      </c>
      <c r="D13" s="228">
        <v>57.894736842105267</v>
      </c>
      <c r="F13" s="110"/>
    </row>
    <row r="14" spans="1:6" s="96" customFormat="1" x14ac:dyDescent="0.25">
      <c r="A14" s="94">
        <v>10</v>
      </c>
      <c r="B14" s="95" t="s">
        <v>283</v>
      </c>
      <c r="C14" s="114">
        <v>19</v>
      </c>
      <c r="D14" s="228">
        <v>84.615384615384613</v>
      </c>
      <c r="F14" s="110"/>
    </row>
    <row r="15" spans="1:6" s="96" customFormat="1" x14ac:dyDescent="0.25">
      <c r="A15" s="94">
        <v>11</v>
      </c>
      <c r="B15" s="95" t="s">
        <v>182</v>
      </c>
      <c r="C15" s="114">
        <v>18</v>
      </c>
      <c r="D15" s="228">
        <v>45.454545454545453</v>
      </c>
      <c r="F15" s="110"/>
    </row>
    <row r="16" spans="1:6" s="96" customFormat="1" ht="31.5" x14ac:dyDescent="0.25">
      <c r="A16" s="94">
        <v>12</v>
      </c>
      <c r="B16" s="95" t="s">
        <v>180</v>
      </c>
      <c r="C16" s="114">
        <v>17</v>
      </c>
      <c r="D16" s="228">
        <v>100</v>
      </c>
      <c r="F16" s="110"/>
    </row>
    <row r="17" spans="1:6" s="96" customFormat="1" x14ac:dyDescent="0.25">
      <c r="A17" s="94">
        <v>13</v>
      </c>
      <c r="B17" s="95" t="s">
        <v>113</v>
      </c>
      <c r="C17" s="114">
        <v>17</v>
      </c>
      <c r="D17" s="228">
        <v>50</v>
      </c>
      <c r="F17" s="110"/>
    </row>
    <row r="18" spans="1:6" s="96" customFormat="1" x14ac:dyDescent="0.25">
      <c r="A18" s="94">
        <v>14</v>
      </c>
      <c r="B18" s="95" t="s">
        <v>137</v>
      </c>
      <c r="C18" s="114">
        <v>16</v>
      </c>
      <c r="D18" s="228">
        <v>57.142857142857139</v>
      </c>
      <c r="F18" s="110"/>
    </row>
    <row r="19" spans="1:6" s="96" customFormat="1" x14ac:dyDescent="0.25">
      <c r="A19" s="94">
        <v>15</v>
      </c>
      <c r="B19" s="95" t="s">
        <v>129</v>
      </c>
      <c r="C19" s="114">
        <v>16</v>
      </c>
      <c r="D19" s="228">
        <v>31.818181818181817</v>
      </c>
      <c r="F19" s="110"/>
    </row>
    <row r="20" spans="1:6" s="96" customFormat="1" x14ac:dyDescent="0.25">
      <c r="A20" s="94">
        <v>16</v>
      </c>
      <c r="B20" s="95" t="s">
        <v>122</v>
      </c>
      <c r="C20" s="114">
        <v>15</v>
      </c>
      <c r="D20" s="228">
        <v>43.75</v>
      </c>
      <c r="F20" s="110"/>
    </row>
    <row r="21" spans="1:6" s="96" customFormat="1" x14ac:dyDescent="0.25">
      <c r="A21" s="94">
        <v>17</v>
      </c>
      <c r="B21" s="95" t="s">
        <v>121</v>
      </c>
      <c r="C21" s="114">
        <v>14</v>
      </c>
      <c r="D21" s="228">
        <v>77.777777777777786</v>
      </c>
      <c r="F21" s="110"/>
    </row>
    <row r="22" spans="1:6" s="96" customFormat="1" x14ac:dyDescent="0.25">
      <c r="A22" s="94">
        <v>18</v>
      </c>
      <c r="B22" s="95" t="s">
        <v>166</v>
      </c>
      <c r="C22" s="114">
        <v>14</v>
      </c>
      <c r="D22" s="228">
        <v>100</v>
      </c>
      <c r="F22" s="110"/>
    </row>
    <row r="23" spans="1:6" s="96" customFormat="1" x14ac:dyDescent="0.25">
      <c r="A23" s="94">
        <v>19</v>
      </c>
      <c r="B23" s="95" t="s">
        <v>286</v>
      </c>
      <c r="C23" s="114">
        <v>13</v>
      </c>
      <c r="D23" s="228">
        <v>60</v>
      </c>
      <c r="F23" s="110"/>
    </row>
    <row r="24" spans="1:6" s="96" customFormat="1" x14ac:dyDescent="0.25">
      <c r="A24" s="94">
        <v>20</v>
      </c>
      <c r="B24" s="95" t="s">
        <v>107</v>
      </c>
      <c r="C24" s="114">
        <v>13</v>
      </c>
      <c r="D24" s="228">
        <v>100</v>
      </c>
      <c r="F24" s="11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="70" zoomScaleNormal="75" zoomScaleSheetLayoutView="70" workbookViewId="0">
      <selection activeCell="F5" sqref="F5"/>
    </sheetView>
  </sheetViews>
  <sheetFormatPr defaultColWidth="8.85546875" defaultRowHeight="12.75" x14ac:dyDescent="0.2"/>
  <cols>
    <col min="1" max="1" width="39.140625" style="43" customWidth="1"/>
    <col min="2" max="2" width="12.140625" style="43" customWidth="1"/>
    <col min="3" max="3" width="12.42578125" style="43" customWidth="1"/>
    <col min="4" max="4" width="13" style="43" customWidth="1"/>
    <col min="5" max="6" width="16.28515625" style="120" customWidth="1"/>
    <col min="7" max="7" width="12.42578125" style="43" customWidth="1"/>
    <col min="8" max="9" width="8.85546875" style="43"/>
    <col min="10" max="10" width="8.140625" style="43" hidden="1" customWidth="1"/>
    <col min="11" max="11" width="0" style="43" hidden="1" customWidth="1"/>
    <col min="12" max="256" width="8.85546875" style="43"/>
    <col min="257" max="257" width="37.140625" style="43" customWidth="1"/>
    <col min="258" max="259" width="10.5703125" style="43" customWidth="1"/>
    <col min="260" max="260" width="13" style="43" customWidth="1"/>
    <col min="261" max="262" width="10.28515625" style="43" customWidth="1"/>
    <col min="263" max="263" width="12.42578125" style="43" customWidth="1"/>
    <col min="264" max="265" width="8.85546875" style="43"/>
    <col min="266" max="266" width="7.85546875" style="43" customWidth="1"/>
    <col min="267" max="512" width="8.85546875" style="43"/>
    <col min="513" max="513" width="37.140625" style="43" customWidth="1"/>
    <col min="514" max="515" width="10.5703125" style="43" customWidth="1"/>
    <col min="516" max="516" width="13" style="43" customWidth="1"/>
    <col min="517" max="518" width="10.28515625" style="43" customWidth="1"/>
    <col min="519" max="519" width="12.42578125" style="43" customWidth="1"/>
    <col min="520" max="521" width="8.85546875" style="43"/>
    <col min="522" max="522" width="7.85546875" style="43" customWidth="1"/>
    <col min="523" max="768" width="8.85546875" style="43"/>
    <col min="769" max="769" width="37.140625" style="43" customWidth="1"/>
    <col min="770" max="771" width="10.5703125" style="43" customWidth="1"/>
    <col min="772" max="772" width="13" style="43" customWidth="1"/>
    <col min="773" max="774" width="10.28515625" style="43" customWidth="1"/>
    <col min="775" max="775" width="12.42578125" style="43" customWidth="1"/>
    <col min="776" max="777" width="8.85546875" style="43"/>
    <col min="778" max="778" width="7.85546875" style="43" customWidth="1"/>
    <col min="779" max="1024" width="8.85546875" style="43"/>
    <col min="1025" max="1025" width="37.140625" style="43" customWidth="1"/>
    <col min="1026" max="1027" width="10.5703125" style="43" customWidth="1"/>
    <col min="1028" max="1028" width="13" style="43" customWidth="1"/>
    <col min="1029" max="1030" width="10.28515625" style="43" customWidth="1"/>
    <col min="1031" max="1031" width="12.42578125" style="43" customWidth="1"/>
    <col min="1032" max="1033" width="8.85546875" style="43"/>
    <col min="1034" max="1034" width="7.85546875" style="43" customWidth="1"/>
    <col min="1035" max="1280" width="8.85546875" style="43"/>
    <col min="1281" max="1281" width="37.140625" style="43" customWidth="1"/>
    <col min="1282" max="1283" width="10.5703125" style="43" customWidth="1"/>
    <col min="1284" max="1284" width="13" style="43" customWidth="1"/>
    <col min="1285" max="1286" width="10.28515625" style="43" customWidth="1"/>
    <col min="1287" max="1287" width="12.42578125" style="43" customWidth="1"/>
    <col min="1288" max="1289" width="8.85546875" style="43"/>
    <col min="1290" max="1290" width="7.85546875" style="43" customWidth="1"/>
    <col min="1291" max="1536" width="8.85546875" style="43"/>
    <col min="1537" max="1537" width="37.140625" style="43" customWidth="1"/>
    <col min="1538" max="1539" width="10.5703125" style="43" customWidth="1"/>
    <col min="1540" max="1540" width="13" style="43" customWidth="1"/>
    <col min="1541" max="1542" width="10.28515625" style="43" customWidth="1"/>
    <col min="1543" max="1543" width="12.42578125" style="43" customWidth="1"/>
    <col min="1544" max="1545" width="8.85546875" style="43"/>
    <col min="1546" max="1546" width="7.85546875" style="43" customWidth="1"/>
    <col min="1547" max="1792" width="8.85546875" style="43"/>
    <col min="1793" max="1793" width="37.140625" style="43" customWidth="1"/>
    <col min="1794" max="1795" width="10.5703125" style="43" customWidth="1"/>
    <col min="1796" max="1796" width="13" style="43" customWidth="1"/>
    <col min="1797" max="1798" width="10.28515625" style="43" customWidth="1"/>
    <col min="1799" max="1799" width="12.42578125" style="43" customWidth="1"/>
    <col min="1800" max="1801" width="8.85546875" style="43"/>
    <col min="1802" max="1802" width="7.85546875" style="43" customWidth="1"/>
    <col min="1803" max="2048" width="8.85546875" style="43"/>
    <col min="2049" max="2049" width="37.140625" style="43" customWidth="1"/>
    <col min="2050" max="2051" width="10.5703125" style="43" customWidth="1"/>
    <col min="2052" max="2052" width="13" style="43" customWidth="1"/>
    <col min="2053" max="2054" width="10.28515625" style="43" customWidth="1"/>
    <col min="2055" max="2055" width="12.42578125" style="43" customWidth="1"/>
    <col min="2056" max="2057" width="8.85546875" style="43"/>
    <col min="2058" max="2058" width="7.85546875" style="43" customWidth="1"/>
    <col min="2059" max="2304" width="8.85546875" style="43"/>
    <col min="2305" max="2305" width="37.140625" style="43" customWidth="1"/>
    <col min="2306" max="2307" width="10.5703125" style="43" customWidth="1"/>
    <col min="2308" max="2308" width="13" style="43" customWidth="1"/>
    <col min="2309" max="2310" width="10.28515625" style="43" customWidth="1"/>
    <col min="2311" max="2311" width="12.42578125" style="43" customWidth="1"/>
    <col min="2312" max="2313" width="8.85546875" style="43"/>
    <col min="2314" max="2314" width="7.85546875" style="43" customWidth="1"/>
    <col min="2315" max="2560" width="8.85546875" style="43"/>
    <col min="2561" max="2561" width="37.140625" style="43" customWidth="1"/>
    <col min="2562" max="2563" width="10.5703125" style="43" customWidth="1"/>
    <col min="2564" max="2564" width="13" style="43" customWidth="1"/>
    <col min="2565" max="2566" width="10.28515625" style="43" customWidth="1"/>
    <col min="2567" max="2567" width="12.42578125" style="43" customWidth="1"/>
    <col min="2568" max="2569" width="8.85546875" style="43"/>
    <col min="2570" max="2570" width="7.85546875" style="43" customWidth="1"/>
    <col min="2571" max="2816" width="8.85546875" style="43"/>
    <col min="2817" max="2817" width="37.140625" style="43" customWidth="1"/>
    <col min="2818" max="2819" width="10.5703125" style="43" customWidth="1"/>
    <col min="2820" max="2820" width="13" style="43" customWidth="1"/>
    <col min="2821" max="2822" width="10.28515625" style="43" customWidth="1"/>
    <col min="2823" max="2823" width="12.42578125" style="43" customWidth="1"/>
    <col min="2824" max="2825" width="8.85546875" style="43"/>
    <col min="2826" max="2826" width="7.85546875" style="43" customWidth="1"/>
    <col min="2827" max="3072" width="8.85546875" style="43"/>
    <col min="3073" max="3073" width="37.140625" style="43" customWidth="1"/>
    <col min="3074" max="3075" width="10.5703125" style="43" customWidth="1"/>
    <col min="3076" max="3076" width="13" style="43" customWidth="1"/>
    <col min="3077" max="3078" width="10.28515625" style="43" customWidth="1"/>
    <col min="3079" max="3079" width="12.42578125" style="43" customWidth="1"/>
    <col min="3080" max="3081" width="8.85546875" style="43"/>
    <col min="3082" max="3082" width="7.85546875" style="43" customWidth="1"/>
    <col min="3083" max="3328" width="8.85546875" style="43"/>
    <col min="3329" max="3329" width="37.140625" style="43" customWidth="1"/>
    <col min="3330" max="3331" width="10.5703125" style="43" customWidth="1"/>
    <col min="3332" max="3332" width="13" style="43" customWidth="1"/>
    <col min="3333" max="3334" width="10.28515625" style="43" customWidth="1"/>
    <col min="3335" max="3335" width="12.42578125" style="43" customWidth="1"/>
    <col min="3336" max="3337" width="8.85546875" style="43"/>
    <col min="3338" max="3338" width="7.85546875" style="43" customWidth="1"/>
    <col min="3339" max="3584" width="8.85546875" style="43"/>
    <col min="3585" max="3585" width="37.140625" style="43" customWidth="1"/>
    <col min="3586" max="3587" width="10.5703125" style="43" customWidth="1"/>
    <col min="3588" max="3588" width="13" style="43" customWidth="1"/>
    <col min="3589" max="3590" width="10.28515625" style="43" customWidth="1"/>
    <col min="3591" max="3591" width="12.42578125" style="43" customWidth="1"/>
    <col min="3592" max="3593" width="8.85546875" style="43"/>
    <col min="3594" max="3594" width="7.85546875" style="43" customWidth="1"/>
    <col min="3595" max="3840" width="8.85546875" style="43"/>
    <col min="3841" max="3841" width="37.140625" style="43" customWidth="1"/>
    <col min="3842" max="3843" width="10.5703125" style="43" customWidth="1"/>
    <col min="3844" max="3844" width="13" style="43" customWidth="1"/>
    <col min="3845" max="3846" width="10.28515625" style="43" customWidth="1"/>
    <col min="3847" max="3847" width="12.42578125" style="43" customWidth="1"/>
    <col min="3848" max="3849" width="8.85546875" style="43"/>
    <col min="3850" max="3850" width="7.85546875" style="43" customWidth="1"/>
    <col min="3851" max="4096" width="8.85546875" style="43"/>
    <col min="4097" max="4097" width="37.140625" style="43" customWidth="1"/>
    <col min="4098" max="4099" width="10.5703125" style="43" customWidth="1"/>
    <col min="4100" max="4100" width="13" style="43" customWidth="1"/>
    <col min="4101" max="4102" width="10.28515625" style="43" customWidth="1"/>
    <col min="4103" max="4103" width="12.42578125" style="43" customWidth="1"/>
    <col min="4104" max="4105" width="8.85546875" style="43"/>
    <col min="4106" max="4106" width="7.85546875" style="43" customWidth="1"/>
    <col min="4107" max="4352" width="8.85546875" style="43"/>
    <col min="4353" max="4353" width="37.140625" style="43" customWidth="1"/>
    <col min="4354" max="4355" width="10.5703125" style="43" customWidth="1"/>
    <col min="4356" max="4356" width="13" style="43" customWidth="1"/>
    <col min="4357" max="4358" width="10.28515625" style="43" customWidth="1"/>
    <col min="4359" max="4359" width="12.42578125" style="43" customWidth="1"/>
    <col min="4360" max="4361" width="8.85546875" style="43"/>
    <col min="4362" max="4362" width="7.85546875" style="43" customWidth="1"/>
    <col min="4363" max="4608" width="8.85546875" style="43"/>
    <col min="4609" max="4609" width="37.140625" style="43" customWidth="1"/>
    <col min="4610" max="4611" width="10.5703125" style="43" customWidth="1"/>
    <col min="4612" max="4612" width="13" style="43" customWidth="1"/>
    <col min="4613" max="4614" width="10.28515625" style="43" customWidth="1"/>
    <col min="4615" max="4615" width="12.42578125" style="43" customWidth="1"/>
    <col min="4616" max="4617" width="8.85546875" style="43"/>
    <col min="4618" max="4618" width="7.85546875" style="43" customWidth="1"/>
    <col min="4619" max="4864" width="8.85546875" style="43"/>
    <col min="4865" max="4865" width="37.140625" style="43" customWidth="1"/>
    <col min="4866" max="4867" width="10.5703125" style="43" customWidth="1"/>
    <col min="4868" max="4868" width="13" style="43" customWidth="1"/>
    <col min="4869" max="4870" width="10.28515625" style="43" customWidth="1"/>
    <col min="4871" max="4871" width="12.42578125" style="43" customWidth="1"/>
    <col min="4872" max="4873" width="8.85546875" style="43"/>
    <col min="4874" max="4874" width="7.85546875" style="43" customWidth="1"/>
    <col min="4875" max="5120" width="8.85546875" style="43"/>
    <col min="5121" max="5121" width="37.140625" style="43" customWidth="1"/>
    <col min="5122" max="5123" width="10.5703125" style="43" customWidth="1"/>
    <col min="5124" max="5124" width="13" style="43" customWidth="1"/>
    <col min="5125" max="5126" width="10.28515625" style="43" customWidth="1"/>
    <col min="5127" max="5127" width="12.42578125" style="43" customWidth="1"/>
    <col min="5128" max="5129" width="8.85546875" style="43"/>
    <col min="5130" max="5130" width="7.85546875" style="43" customWidth="1"/>
    <col min="5131" max="5376" width="8.85546875" style="43"/>
    <col min="5377" max="5377" width="37.140625" style="43" customWidth="1"/>
    <col min="5378" max="5379" width="10.5703125" style="43" customWidth="1"/>
    <col min="5380" max="5380" width="13" style="43" customWidth="1"/>
    <col min="5381" max="5382" width="10.28515625" style="43" customWidth="1"/>
    <col min="5383" max="5383" width="12.42578125" style="43" customWidth="1"/>
    <col min="5384" max="5385" width="8.85546875" style="43"/>
    <col min="5386" max="5386" width="7.85546875" style="43" customWidth="1"/>
    <col min="5387" max="5632" width="8.85546875" style="43"/>
    <col min="5633" max="5633" width="37.140625" style="43" customWidth="1"/>
    <col min="5634" max="5635" width="10.5703125" style="43" customWidth="1"/>
    <col min="5636" max="5636" width="13" style="43" customWidth="1"/>
    <col min="5637" max="5638" width="10.28515625" style="43" customWidth="1"/>
    <col min="5639" max="5639" width="12.42578125" style="43" customWidth="1"/>
    <col min="5640" max="5641" width="8.85546875" style="43"/>
    <col min="5642" max="5642" width="7.85546875" style="43" customWidth="1"/>
    <col min="5643" max="5888" width="8.85546875" style="43"/>
    <col min="5889" max="5889" width="37.140625" style="43" customWidth="1"/>
    <col min="5890" max="5891" width="10.5703125" style="43" customWidth="1"/>
    <col min="5892" max="5892" width="13" style="43" customWidth="1"/>
    <col min="5893" max="5894" width="10.28515625" style="43" customWidth="1"/>
    <col min="5895" max="5895" width="12.42578125" style="43" customWidth="1"/>
    <col min="5896" max="5897" width="8.85546875" style="43"/>
    <col min="5898" max="5898" width="7.85546875" style="43" customWidth="1"/>
    <col min="5899" max="6144" width="8.85546875" style="43"/>
    <col min="6145" max="6145" width="37.140625" style="43" customWidth="1"/>
    <col min="6146" max="6147" width="10.5703125" style="43" customWidth="1"/>
    <col min="6148" max="6148" width="13" style="43" customWidth="1"/>
    <col min="6149" max="6150" width="10.28515625" style="43" customWidth="1"/>
    <col min="6151" max="6151" width="12.42578125" style="43" customWidth="1"/>
    <col min="6152" max="6153" width="8.85546875" style="43"/>
    <col min="6154" max="6154" width="7.85546875" style="43" customWidth="1"/>
    <col min="6155" max="6400" width="8.85546875" style="43"/>
    <col min="6401" max="6401" width="37.140625" style="43" customWidth="1"/>
    <col min="6402" max="6403" width="10.5703125" style="43" customWidth="1"/>
    <col min="6404" max="6404" width="13" style="43" customWidth="1"/>
    <col min="6405" max="6406" width="10.28515625" style="43" customWidth="1"/>
    <col min="6407" max="6407" width="12.42578125" style="43" customWidth="1"/>
    <col min="6408" max="6409" width="8.85546875" style="43"/>
    <col min="6410" max="6410" width="7.85546875" style="43" customWidth="1"/>
    <col min="6411" max="6656" width="8.85546875" style="43"/>
    <col min="6657" max="6657" width="37.140625" style="43" customWidth="1"/>
    <col min="6658" max="6659" width="10.5703125" style="43" customWidth="1"/>
    <col min="6660" max="6660" width="13" style="43" customWidth="1"/>
    <col min="6661" max="6662" width="10.28515625" style="43" customWidth="1"/>
    <col min="6663" max="6663" width="12.42578125" style="43" customWidth="1"/>
    <col min="6664" max="6665" width="8.85546875" style="43"/>
    <col min="6666" max="6666" width="7.85546875" style="43" customWidth="1"/>
    <col min="6667" max="6912" width="8.85546875" style="43"/>
    <col min="6913" max="6913" width="37.140625" style="43" customWidth="1"/>
    <col min="6914" max="6915" width="10.5703125" style="43" customWidth="1"/>
    <col min="6916" max="6916" width="13" style="43" customWidth="1"/>
    <col min="6917" max="6918" width="10.28515625" style="43" customWidth="1"/>
    <col min="6919" max="6919" width="12.42578125" style="43" customWidth="1"/>
    <col min="6920" max="6921" width="8.85546875" style="43"/>
    <col min="6922" max="6922" width="7.85546875" style="43" customWidth="1"/>
    <col min="6923" max="7168" width="8.85546875" style="43"/>
    <col min="7169" max="7169" width="37.140625" style="43" customWidth="1"/>
    <col min="7170" max="7171" width="10.5703125" style="43" customWidth="1"/>
    <col min="7172" max="7172" width="13" style="43" customWidth="1"/>
    <col min="7173" max="7174" width="10.28515625" style="43" customWidth="1"/>
    <col min="7175" max="7175" width="12.42578125" style="43" customWidth="1"/>
    <col min="7176" max="7177" width="8.85546875" style="43"/>
    <col min="7178" max="7178" width="7.85546875" style="43" customWidth="1"/>
    <col min="7179" max="7424" width="8.85546875" style="43"/>
    <col min="7425" max="7425" width="37.140625" style="43" customWidth="1"/>
    <col min="7426" max="7427" width="10.5703125" style="43" customWidth="1"/>
    <col min="7428" max="7428" width="13" style="43" customWidth="1"/>
    <col min="7429" max="7430" width="10.28515625" style="43" customWidth="1"/>
    <col min="7431" max="7431" width="12.42578125" style="43" customWidth="1"/>
    <col min="7432" max="7433" width="8.85546875" style="43"/>
    <col min="7434" max="7434" width="7.85546875" style="43" customWidth="1"/>
    <col min="7435" max="7680" width="8.85546875" style="43"/>
    <col min="7681" max="7681" width="37.140625" style="43" customWidth="1"/>
    <col min="7682" max="7683" width="10.5703125" style="43" customWidth="1"/>
    <col min="7684" max="7684" width="13" style="43" customWidth="1"/>
    <col min="7685" max="7686" width="10.28515625" style="43" customWidth="1"/>
    <col min="7687" max="7687" width="12.42578125" style="43" customWidth="1"/>
    <col min="7688" max="7689" width="8.85546875" style="43"/>
    <col min="7690" max="7690" width="7.85546875" style="43" customWidth="1"/>
    <col min="7691" max="7936" width="8.85546875" style="43"/>
    <col min="7937" max="7937" width="37.140625" style="43" customWidth="1"/>
    <col min="7938" max="7939" width="10.5703125" style="43" customWidth="1"/>
    <col min="7940" max="7940" width="13" style="43" customWidth="1"/>
    <col min="7941" max="7942" width="10.28515625" style="43" customWidth="1"/>
    <col min="7943" max="7943" width="12.42578125" style="43" customWidth="1"/>
    <col min="7944" max="7945" width="8.85546875" style="43"/>
    <col min="7946" max="7946" width="7.85546875" style="43" customWidth="1"/>
    <col min="7947" max="8192" width="8.85546875" style="43"/>
    <col min="8193" max="8193" width="37.140625" style="43" customWidth="1"/>
    <col min="8194" max="8195" width="10.5703125" style="43" customWidth="1"/>
    <col min="8196" max="8196" width="13" style="43" customWidth="1"/>
    <col min="8197" max="8198" width="10.28515625" style="43" customWidth="1"/>
    <col min="8199" max="8199" width="12.42578125" style="43" customWidth="1"/>
    <col min="8200" max="8201" width="8.85546875" style="43"/>
    <col min="8202" max="8202" width="7.85546875" style="43" customWidth="1"/>
    <col min="8203" max="8448" width="8.85546875" style="43"/>
    <col min="8449" max="8449" width="37.140625" style="43" customWidth="1"/>
    <col min="8450" max="8451" width="10.5703125" style="43" customWidth="1"/>
    <col min="8452" max="8452" width="13" style="43" customWidth="1"/>
    <col min="8453" max="8454" width="10.28515625" style="43" customWidth="1"/>
    <col min="8455" max="8455" width="12.42578125" style="43" customWidth="1"/>
    <col min="8456" max="8457" width="8.85546875" style="43"/>
    <col min="8458" max="8458" width="7.85546875" style="43" customWidth="1"/>
    <col min="8459" max="8704" width="8.85546875" style="43"/>
    <col min="8705" max="8705" width="37.140625" style="43" customWidth="1"/>
    <col min="8706" max="8707" width="10.5703125" style="43" customWidth="1"/>
    <col min="8708" max="8708" width="13" style="43" customWidth="1"/>
    <col min="8709" max="8710" width="10.28515625" style="43" customWidth="1"/>
    <col min="8711" max="8711" width="12.42578125" style="43" customWidth="1"/>
    <col min="8712" max="8713" width="8.85546875" style="43"/>
    <col min="8714" max="8714" width="7.85546875" style="43" customWidth="1"/>
    <col min="8715" max="8960" width="8.85546875" style="43"/>
    <col min="8961" max="8961" width="37.140625" style="43" customWidth="1"/>
    <col min="8962" max="8963" width="10.5703125" style="43" customWidth="1"/>
    <col min="8964" max="8964" width="13" style="43" customWidth="1"/>
    <col min="8965" max="8966" width="10.28515625" style="43" customWidth="1"/>
    <col min="8967" max="8967" width="12.42578125" style="43" customWidth="1"/>
    <col min="8968" max="8969" width="8.85546875" style="43"/>
    <col min="8970" max="8970" width="7.85546875" style="43" customWidth="1"/>
    <col min="8971" max="9216" width="8.85546875" style="43"/>
    <col min="9217" max="9217" width="37.140625" style="43" customWidth="1"/>
    <col min="9218" max="9219" width="10.5703125" style="43" customWidth="1"/>
    <col min="9220" max="9220" width="13" style="43" customWidth="1"/>
    <col min="9221" max="9222" width="10.28515625" style="43" customWidth="1"/>
    <col min="9223" max="9223" width="12.42578125" style="43" customWidth="1"/>
    <col min="9224" max="9225" width="8.85546875" style="43"/>
    <col min="9226" max="9226" width="7.85546875" style="43" customWidth="1"/>
    <col min="9227" max="9472" width="8.85546875" style="43"/>
    <col min="9473" max="9473" width="37.140625" style="43" customWidth="1"/>
    <col min="9474" max="9475" width="10.5703125" style="43" customWidth="1"/>
    <col min="9476" max="9476" width="13" style="43" customWidth="1"/>
    <col min="9477" max="9478" width="10.28515625" style="43" customWidth="1"/>
    <col min="9479" max="9479" width="12.42578125" style="43" customWidth="1"/>
    <col min="9480" max="9481" width="8.85546875" style="43"/>
    <col min="9482" max="9482" width="7.85546875" style="43" customWidth="1"/>
    <col min="9483" max="9728" width="8.85546875" style="43"/>
    <col min="9729" max="9729" width="37.140625" style="43" customWidth="1"/>
    <col min="9730" max="9731" width="10.5703125" style="43" customWidth="1"/>
    <col min="9732" max="9732" width="13" style="43" customWidth="1"/>
    <col min="9733" max="9734" width="10.28515625" style="43" customWidth="1"/>
    <col min="9735" max="9735" width="12.42578125" style="43" customWidth="1"/>
    <col min="9736" max="9737" width="8.85546875" style="43"/>
    <col min="9738" max="9738" width="7.85546875" style="43" customWidth="1"/>
    <col min="9739" max="9984" width="8.85546875" style="43"/>
    <col min="9985" max="9985" width="37.140625" style="43" customWidth="1"/>
    <col min="9986" max="9987" width="10.5703125" style="43" customWidth="1"/>
    <col min="9988" max="9988" width="13" style="43" customWidth="1"/>
    <col min="9989" max="9990" width="10.28515625" style="43" customWidth="1"/>
    <col min="9991" max="9991" width="12.42578125" style="43" customWidth="1"/>
    <col min="9992" max="9993" width="8.85546875" style="43"/>
    <col min="9994" max="9994" width="7.85546875" style="43" customWidth="1"/>
    <col min="9995" max="10240" width="8.85546875" style="43"/>
    <col min="10241" max="10241" width="37.140625" style="43" customWidth="1"/>
    <col min="10242" max="10243" width="10.5703125" style="43" customWidth="1"/>
    <col min="10244" max="10244" width="13" style="43" customWidth="1"/>
    <col min="10245" max="10246" width="10.28515625" style="43" customWidth="1"/>
    <col min="10247" max="10247" width="12.42578125" style="43" customWidth="1"/>
    <col min="10248" max="10249" width="8.85546875" style="43"/>
    <col min="10250" max="10250" width="7.85546875" style="43" customWidth="1"/>
    <col min="10251" max="10496" width="8.85546875" style="43"/>
    <col min="10497" max="10497" width="37.140625" style="43" customWidth="1"/>
    <col min="10498" max="10499" width="10.5703125" style="43" customWidth="1"/>
    <col min="10500" max="10500" width="13" style="43" customWidth="1"/>
    <col min="10501" max="10502" width="10.28515625" style="43" customWidth="1"/>
    <col min="10503" max="10503" width="12.42578125" style="43" customWidth="1"/>
    <col min="10504" max="10505" width="8.85546875" style="43"/>
    <col min="10506" max="10506" width="7.85546875" style="43" customWidth="1"/>
    <col min="10507" max="10752" width="8.85546875" style="43"/>
    <col min="10753" max="10753" width="37.140625" style="43" customWidth="1"/>
    <col min="10754" max="10755" width="10.5703125" style="43" customWidth="1"/>
    <col min="10756" max="10756" width="13" style="43" customWidth="1"/>
    <col min="10757" max="10758" width="10.28515625" style="43" customWidth="1"/>
    <col min="10759" max="10759" width="12.42578125" style="43" customWidth="1"/>
    <col min="10760" max="10761" width="8.85546875" style="43"/>
    <col min="10762" max="10762" width="7.85546875" style="43" customWidth="1"/>
    <col min="10763" max="11008" width="8.85546875" style="43"/>
    <col min="11009" max="11009" width="37.140625" style="43" customWidth="1"/>
    <col min="11010" max="11011" width="10.5703125" style="43" customWidth="1"/>
    <col min="11012" max="11012" width="13" style="43" customWidth="1"/>
    <col min="11013" max="11014" width="10.28515625" style="43" customWidth="1"/>
    <col min="11015" max="11015" width="12.42578125" style="43" customWidth="1"/>
    <col min="11016" max="11017" width="8.85546875" style="43"/>
    <col min="11018" max="11018" width="7.85546875" style="43" customWidth="1"/>
    <col min="11019" max="11264" width="8.85546875" style="43"/>
    <col min="11265" max="11265" width="37.140625" style="43" customWidth="1"/>
    <col min="11266" max="11267" width="10.5703125" style="43" customWidth="1"/>
    <col min="11268" max="11268" width="13" style="43" customWidth="1"/>
    <col min="11269" max="11270" width="10.28515625" style="43" customWidth="1"/>
    <col min="11271" max="11271" width="12.42578125" style="43" customWidth="1"/>
    <col min="11272" max="11273" width="8.85546875" style="43"/>
    <col min="11274" max="11274" width="7.85546875" style="43" customWidth="1"/>
    <col min="11275" max="11520" width="8.85546875" style="43"/>
    <col min="11521" max="11521" width="37.140625" style="43" customWidth="1"/>
    <col min="11522" max="11523" width="10.5703125" style="43" customWidth="1"/>
    <col min="11524" max="11524" width="13" style="43" customWidth="1"/>
    <col min="11525" max="11526" width="10.28515625" style="43" customWidth="1"/>
    <col min="11527" max="11527" width="12.42578125" style="43" customWidth="1"/>
    <col min="11528" max="11529" width="8.85546875" style="43"/>
    <col min="11530" max="11530" width="7.85546875" style="43" customWidth="1"/>
    <col min="11531" max="11776" width="8.85546875" style="43"/>
    <col min="11777" max="11777" width="37.140625" style="43" customWidth="1"/>
    <col min="11778" max="11779" width="10.5703125" style="43" customWidth="1"/>
    <col min="11780" max="11780" width="13" style="43" customWidth="1"/>
    <col min="11781" max="11782" width="10.28515625" style="43" customWidth="1"/>
    <col min="11783" max="11783" width="12.42578125" style="43" customWidth="1"/>
    <col min="11784" max="11785" width="8.85546875" style="43"/>
    <col min="11786" max="11786" width="7.85546875" style="43" customWidth="1"/>
    <col min="11787" max="12032" width="8.85546875" style="43"/>
    <col min="12033" max="12033" width="37.140625" style="43" customWidth="1"/>
    <col min="12034" max="12035" width="10.5703125" style="43" customWidth="1"/>
    <col min="12036" max="12036" width="13" style="43" customWidth="1"/>
    <col min="12037" max="12038" width="10.28515625" style="43" customWidth="1"/>
    <col min="12039" max="12039" width="12.42578125" style="43" customWidth="1"/>
    <col min="12040" max="12041" width="8.85546875" style="43"/>
    <col min="12042" max="12042" width="7.85546875" style="43" customWidth="1"/>
    <col min="12043" max="12288" width="8.85546875" style="43"/>
    <col min="12289" max="12289" width="37.140625" style="43" customWidth="1"/>
    <col min="12290" max="12291" width="10.5703125" style="43" customWidth="1"/>
    <col min="12292" max="12292" width="13" style="43" customWidth="1"/>
    <col min="12293" max="12294" width="10.28515625" style="43" customWidth="1"/>
    <col min="12295" max="12295" width="12.42578125" style="43" customWidth="1"/>
    <col min="12296" max="12297" width="8.85546875" style="43"/>
    <col min="12298" max="12298" width="7.85546875" style="43" customWidth="1"/>
    <col min="12299" max="12544" width="8.85546875" style="43"/>
    <col min="12545" max="12545" width="37.140625" style="43" customWidth="1"/>
    <col min="12546" max="12547" width="10.5703125" style="43" customWidth="1"/>
    <col min="12548" max="12548" width="13" style="43" customWidth="1"/>
    <col min="12549" max="12550" width="10.28515625" style="43" customWidth="1"/>
    <col min="12551" max="12551" width="12.42578125" style="43" customWidth="1"/>
    <col min="12552" max="12553" width="8.85546875" style="43"/>
    <col min="12554" max="12554" width="7.85546875" style="43" customWidth="1"/>
    <col min="12555" max="12800" width="8.85546875" style="43"/>
    <col min="12801" max="12801" width="37.140625" style="43" customWidth="1"/>
    <col min="12802" max="12803" width="10.5703125" style="43" customWidth="1"/>
    <col min="12804" max="12804" width="13" style="43" customWidth="1"/>
    <col min="12805" max="12806" width="10.28515625" style="43" customWidth="1"/>
    <col min="12807" max="12807" width="12.42578125" style="43" customWidth="1"/>
    <col min="12808" max="12809" width="8.85546875" style="43"/>
    <col min="12810" max="12810" width="7.85546875" style="43" customWidth="1"/>
    <col min="12811" max="13056" width="8.85546875" style="43"/>
    <col min="13057" max="13057" width="37.140625" style="43" customWidth="1"/>
    <col min="13058" max="13059" width="10.5703125" style="43" customWidth="1"/>
    <col min="13060" max="13060" width="13" style="43" customWidth="1"/>
    <col min="13061" max="13062" width="10.28515625" style="43" customWidth="1"/>
    <col min="13063" max="13063" width="12.42578125" style="43" customWidth="1"/>
    <col min="13064" max="13065" width="8.85546875" style="43"/>
    <col min="13066" max="13066" width="7.85546875" style="43" customWidth="1"/>
    <col min="13067" max="13312" width="8.85546875" style="43"/>
    <col min="13313" max="13313" width="37.140625" style="43" customWidth="1"/>
    <col min="13314" max="13315" width="10.5703125" style="43" customWidth="1"/>
    <col min="13316" max="13316" width="13" style="43" customWidth="1"/>
    <col min="13317" max="13318" width="10.28515625" style="43" customWidth="1"/>
    <col min="13319" max="13319" width="12.42578125" style="43" customWidth="1"/>
    <col min="13320" max="13321" width="8.85546875" style="43"/>
    <col min="13322" max="13322" width="7.85546875" style="43" customWidth="1"/>
    <col min="13323" max="13568" width="8.85546875" style="43"/>
    <col min="13569" max="13569" width="37.140625" style="43" customWidth="1"/>
    <col min="13570" max="13571" width="10.5703125" style="43" customWidth="1"/>
    <col min="13572" max="13572" width="13" style="43" customWidth="1"/>
    <col min="13573" max="13574" width="10.28515625" style="43" customWidth="1"/>
    <col min="13575" max="13575" width="12.42578125" style="43" customWidth="1"/>
    <col min="13576" max="13577" width="8.85546875" style="43"/>
    <col min="13578" max="13578" width="7.85546875" style="43" customWidth="1"/>
    <col min="13579" max="13824" width="8.85546875" style="43"/>
    <col min="13825" max="13825" width="37.140625" style="43" customWidth="1"/>
    <col min="13826" max="13827" width="10.5703125" style="43" customWidth="1"/>
    <col min="13828" max="13828" width="13" style="43" customWidth="1"/>
    <col min="13829" max="13830" width="10.28515625" style="43" customWidth="1"/>
    <col min="13831" max="13831" width="12.42578125" style="43" customWidth="1"/>
    <col min="13832" max="13833" width="8.85546875" style="43"/>
    <col min="13834" max="13834" width="7.85546875" style="43" customWidth="1"/>
    <col min="13835" max="14080" width="8.85546875" style="43"/>
    <col min="14081" max="14081" width="37.140625" style="43" customWidth="1"/>
    <col min="14082" max="14083" width="10.5703125" style="43" customWidth="1"/>
    <col min="14084" max="14084" width="13" style="43" customWidth="1"/>
    <col min="14085" max="14086" width="10.28515625" style="43" customWidth="1"/>
    <col min="14087" max="14087" width="12.42578125" style="43" customWidth="1"/>
    <col min="14088" max="14089" width="8.85546875" style="43"/>
    <col min="14090" max="14090" width="7.85546875" style="43" customWidth="1"/>
    <col min="14091" max="14336" width="8.85546875" style="43"/>
    <col min="14337" max="14337" width="37.140625" style="43" customWidth="1"/>
    <col min="14338" max="14339" width="10.5703125" style="43" customWidth="1"/>
    <col min="14340" max="14340" width="13" style="43" customWidth="1"/>
    <col min="14341" max="14342" width="10.28515625" style="43" customWidth="1"/>
    <col min="14343" max="14343" width="12.42578125" style="43" customWidth="1"/>
    <col min="14344" max="14345" width="8.85546875" style="43"/>
    <col min="14346" max="14346" width="7.85546875" style="43" customWidth="1"/>
    <col min="14347" max="14592" width="8.85546875" style="43"/>
    <col min="14593" max="14593" width="37.140625" style="43" customWidth="1"/>
    <col min="14594" max="14595" width="10.5703125" style="43" customWidth="1"/>
    <col min="14596" max="14596" width="13" style="43" customWidth="1"/>
    <col min="14597" max="14598" width="10.28515625" style="43" customWidth="1"/>
    <col min="14599" max="14599" width="12.42578125" style="43" customWidth="1"/>
    <col min="14600" max="14601" width="8.85546875" style="43"/>
    <col min="14602" max="14602" width="7.85546875" style="43" customWidth="1"/>
    <col min="14603" max="14848" width="8.85546875" style="43"/>
    <col min="14849" max="14849" width="37.140625" style="43" customWidth="1"/>
    <col min="14850" max="14851" width="10.5703125" style="43" customWidth="1"/>
    <col min="14852" max="14852" width="13" style="43" customWidth="1"/>
    <col min="14853" max="14854" width="10.28515625" style="43" customWidth="1"/>
    <col min="14855" max="14855" width="12.42578125" style="43" customWidth="1"/>
    <col min="14856" max="14857" width="8.85546875" style="43"/>
    <col min="14858" max="14858" width="7.85546875" style="43" customWidth="1"/>
    <col min="14859" max="15104" width="8.85546875" style="43"/>
    <col min="15105" max="15105" width="37.140625" style="43" customWidth="1"/>
    <col min="15106" max="15107" width="10.5703125" style="43" customWidth="1"/>
    <col min="15108" max="15108" width="13" style="43" customWidth="1"/>
    <col min="15109" max="15110" width="10.28515625" style="43" customWidth="1"/>
    <col min="15111" max="15111" width="12.42578125" style="43" customWidth="1"/>
    <col min="15112" max="15113" width="8.85546875" style="43"/>
    <col min="15114" max="15114" width="7.85546875" style="43" customWidth="1"/>
    <col min="15115" max="15360" width="8.85546875" style="43"/>
    <col min="15361" max="15361" width="37.140625" style="43" customWidth="1"/>
    <col min="15362" max="15363" width="10.5703125" style="43" customWidth="1"/>
    <col min="15364" max="15364" width="13" style="43" customWidth="1"/>
    <col min="15365" max="15366" width="10.28515625" style="43" customWidth="1"/>
    <col min="15367" max="15367" width="12.42578125" style="43" customWidth="1"/>
    <col min="15368" max="15369" width="8.85546875" style="43"/>
    <col min="15370" max="15370" width="7.85546875" style="43" customWidth="1"/>
    <col min="15371" max="15616" width="8.85546875" style="43"/>
    <col min="15617" max="15617" width="37.140625" style="43" customWidth="1"/>
    <col min="15618" max="15619" width="10.5703125" style="43" customWidth="1"/>
    <col min="15620" max="15620" width="13" style="43" customWidth="1"/>
    <col min="15621" max="15622" width="10.28515625" style="43" customWidth="1"/>
    <col min="15623" max="15623" width="12.42578125" style="43" customWidth="1"/>
    <col min="15624" max="15625" width="8.85546875" style="43"/>
    <col min="15626" max="15626" width="7.85546875" style="43" customWidth="1"/>
    <col min="15627" max="15872" width="8.85546875" style="43"/>
    <col min="15873" max="15873" width="37.140625" style="43" customWidth="1"/>
    <col min="15874" max="15875" width="10.5703125" style="43" customWidth="1"/>
    <col min="15876" max="15876" width="13" style="43" customWidth="1"/>
    <col min="15877" max="15878" width="10.28515625" style="43" customWidth="1"/>
    <col min="15879" max="15879" width="12.42578125" style="43" customWidth="1"/>
    <col min="15880" max="15881" width="8.85546875" style="43"/>
    <col min="15882" max="15882" width="7.85546875" style="43" customWidth="1"/>
    <col min="15883" max="16128" width="8.85546875" style="43"/>
    <col min="16129" max="16129" width="37.140625" style="43" customWidth="1"/>
    <col min="16130" max="16131" width="10.5703125" style="43" customWidth="1"/>
    <col min="16132" max="16132" width="13" style="43" customWidth="1"/>
    <col min="16133" max="16134" width="10.28515625" style="43" customWidth="1"/>
    <col min="16135" max="16135" width="12.42578125" style="43" customWidth="1"/>
    <col min="16136" max="16137" width="8.85546875" style="43"/>
    <col min="16138" max="16138" width="7.85546875" style="43" customWidth="1"/>
    <col min="16139" max="16384" width="8.85546875" style="43"/>
  </cols>
  <sheetData>
    <row r="1" spans="1:7" s="26" customFormat="1" ht="20.25" x14ac:dyDescent="0.3">
      <c r="A1" s="385" t="s">
        <v>42</v>
      </c>
      <c r="B1" s="385"/>
      <c r="C1" s="385"/>
      <c r="D1" s="385"/>
      <c r="E1" s="385"/>
      <c r="F1" s="385"/>
      <c r="G1" s="385"/>
    </row>
    <row r="2" spans="1:7" s="26" customFormat="1" ht="19.5" customHeight="1" x14ac:dyDescent="0.3">
      <c r="A2" s="386" t="s">
        <v>43</v>
      </c>
      <c r="B2" s="386"/>
      <c r="C2" s="386"/>
      <c r="D2" s="386"/>
      <c r="E2" s="386"/>
      <c r="F2" s="386"/>
      <c r="G2" s="386"/>
    </row>
    <row r="3" spans="1:7" s="29" customFormat="1" ht="20.25" customHeight="1" x14ac:dyDescent="0.25">
      <c r="A3" s="27"/>
      <c r="B3" s="27"/>
      <c r="C3" s="27"/>
      <c r="D3" s="27"/>
      <c r="E3" s="117"/>
      <c r="F3" s="117"/>
      <c r="G3" s="122" t="s">
        <v>44</v>
      </c>
    </row>
    <row r="4" spans="1:7" s="29" customFormat="1" ht="64.5" customHeight="1" x14ac:dyDescent="0.2">
      <c r="A4" s="115"/>
      <c r="B4" s="118" t="s">
        <v>427</v>
      </c>
      <c r="C4" s="118" t="s">
        <v>428</v>
      </c>
      <c r="D4" s="82" t="s">
        <v>45</v>
      </c>
      <c r="E4" s="118" t="s">
        <v>429</v>
      </c>
      <c r="F4" s="118" t="s">
        <v>430</v>
      </c>
      <c r="G4" s="82" t="s">
        <v>45</v>
      </c>
    </row>
    <row r="5" spans="1:7" s="33" customFormat="1" ht="34.5" customHeight="1" x14ac:dyDescent="0.25">
      <c r="A5" s="30" t="s">
        <v>327</v>
      </c>
      <c r="B5" s="31">
        <v>14858</v>
      </c>
      <c r="C5" s="31">
        <f>SUM(C7:C25)</f>
        <v>13134</v>
      </c>
      <c r="D5" s="116">
        <f>C5/B5*100</f>
        <v>88.396823260196527</v>
      </c>
      <c r="E5" s="31">
        <v>3804</v>
      </c>
      <c r="F5" s="31">
        <f>SUM(F7:F25)</f>
        <v>4497</v>
      </c>
      <c r="G5" s="32">
        <f>F5/E5*100</f>
        <v>118.21766561514195</v>
      </c>
    </row>
    <row r="6" spans="1:7" s="33" customFormat="1" ht="15.75" x14ac:dyDescent="0.25">
      <c r="A6" s="34" t="s">
        <v>11</v>
      </c>
      <c r="B6" s="35"/>
      <c r="C6" s="35"/>
      <c r="D6" s="37"/>
      <c r="E6" s="36"/>
      <c r="F6" s="36"/>
      <c r="G6" s="37"/>
    </row>
    <row r="7" spans="1:7" ht="34.15" customHeight="1" x14ac:dyDescent="0.2">
      <c r="A7" s="38" t="s">
        <v>12</v>
      </c>
      <c r="B7" s="232">
        <v>2473</v>
      </c>
      <c r="C7" s="233">
        <v>2003</v>
      </c>
      <c r="D7" s="41">
        <f>C7/B7*100</f>
        <v>80.994743226849977</v>
      </c>
      <c r="E7" s="232">
        <v>646</v>
      </c>
      <c r="F7" s="233">
        <v>798</v>
      </c>
      <c r="G7" s="41">
        <f t="shared" ref="G7:G25" si="0">F7/E7*100</f>
        <v>123.52941176470588</v>
      </c>
    </row>
    <row r="8" spans="1:7" ht="34.15" customHeight="1" x14ac:dyDescent="0.2">
      <c r="A8" s="38" t="s">
        <v>13</v>
      </c>
      <c r="B8" s="232">
        <v>87</v>
      </c>
      <c r="C8" s="233">
        <v>70</v>
      </c>
      <c r="D8" s="41">
        <f t="shared" ref="D8:D25" si="1">C8/B8*100</f>
        <v>80.459770114942529</v>
      </c>
      <c r="E8" s="232">
        <v>39</v>
      </c>
      <c r="F8" s="233">
        <v>21</v>
      </c>
      <c r="G8" s="41">
        <f t="shared" si="0"/>
        <v>53.846153846153847</v>
      </c>
    </row>
    <row r="9" spans="1:7" s="46" customFormat="1" ht="34.15" customHeight="1" x14ac:dyDescent="0.25">
      <c r="A9" s="38" t="s">
        <v>14</v>
      </c>
      <c r="B9" s="232">
        <v>3075</v>
      </c>
      <c r="C9" s="233">
        <v>2796</v>
      </c>
      <c r="D9" s="41">
        <f t="shared" si="1"/>
        <v>90.926829268292693</v>
      </c>
      <c r="E9" s="232">
        <v>705</v>
      </c>
      <c r="F9" s="233">
        <v>1148</v>
      </c>
      <c r="G9" s="41">
        <f t="shared" si="0"/>
        <v>162.8368794326241</v>
      </c>
    </row>
    <row r="10" spans="1:7" ht="34.15" customHeight="1" x14ac:dyDescent="0.2">
      <c r="A10" s="38" t="s">
        <v>15</v>
      </c>
      <c r="B10" s="232">
        <v>534</v>
      </c>
      <c r="C10" s="233">
        <v>327</v>
      </c>
      <c r="D10" s="41">
        <f t="shared" si="1"/>
        <v>61.235955056179783</v>
      </c>
      <c r="E10" s="232">
        <v>143</v>
      </c>
      <c r="F10" s="233">
        <v>113</v>
      </c>
      <c r="G10" s="41">
        <f t="shared" si="0"/>
        <v>79.020979020979027</v>
      </c>
    </row>
    <row r="11" spans="1:7" ht="34.15" customHeight="1" x14ac:dyDescent="0.2">
      <c r="A11" s="38" t="s">
        <v>16</v>
      </c>
      <c r="B11" s="232">
        <v>292</v>
      </c>
      <c r="C11" s="233">
        <v>262</v>
      </c>
      <c r="D11" s="41">
        <f t="shared" si="1"/>
        <v>89.726027397260282</v>
      </c>
      <c r="E11" s="232">
        <v>65</v>
      </c>
      <c r="F11" s="233">
        <v>91</v>
      </c>
      <c r="G11" s="41">
        <f t="shared" si="0"/>
        <v>140</v>
      </c>
    </row>
    <row r="12" spans="1:7" ht="25.9" customHeight="1" x14ac:dyDescent="0.2">
      <c r="A12" s="38" t="s">
        <v>17</v>
      </c>
      <c r="B12" s="232">
        <v>576</v>
      </c>
      <c r="C12" s="233">
        <v>406</v>
      </c>
      <c r="D12" s="41">
        <f t="shared" si="1"/>
        <v>70.486111111111114</v>
      </c>
      <c r="E12" s="232">
        <v>167</v>
      </c>
      <c r="F12" s="233">
        <v>159</v>
      </c>
      <c r="G12" s="41">
        <f t="shared" si="0"/>
        <v>95.209580838323348</v>
      </c>
    </row>
    <row r="13" spans="1:7" ht="47.25" x14ac:dyDescent="0.2">
      <c r="A13" s="38" t="s">
        <v>18</v>
      </c>
      <c r="B13" s="232">
        <v>2140</v>
      </c>
      <c r="C13" s="233">
        <v>1710</v>
      </c>
      <c r="D13" s="41">
        <f t="shared" si="1"/>
        <v>79.90654205607477</v>
      </c>
      <c r="E13" s="232">
        <v>477</v>
      </c>
      <c r="F13" s="233">
        <v>463</v>
      </c>
      <c r="G13" s="41">
        <f t="shared" si="0"/>
        <v>97.064989517819711</v>
      </c>
    </row>
    <row r="14" spans="1:7" ht="34.15" customHeight="1" x14ac:dyDescent="0.2">
      <c r="A14" s="38" t="s">
        <v>19</v>
      </c>
      <c r="B14" s="232">
        <v>1339</v>
      </c>
      <c r="C14" s="233">
        <v>1236</v>
      </c>
      <c r="D14" s="41">
        <f t="shared" si="1"/>
        <v>92.307692307692307</v>
      </c>
      <c r="E14" s="232">
        <v>414</v>
      </c>
      <c r="F14" s="233">
        <v>431</v>
      </c>
      <c r="G14" s="41">
        <f t="shared" si="0"/>
        <v>104.10628019323671</v>
      </c>
    </row>
    <row r="15" spans="1:7" ht="34.15" customHeight="1" x14ac:dyDescent="0.2">
      <c r="A15" s="38" t="s">
        <v>20</v>
      </c>
      <c r="B15" s="232">
        <v>294</v>
      </c>
      <c r="C15" s="233">
        <v>235</v>
      </c>
      <c r="D15" s="41">
        <f t="shared" si="1"/>
        <v>79.931972789115648</v>
      </c>
      <c r="E15" s="232">
        <v>91</v>
      </c>
      <c r="F15" s="233">
        <v>52</v>
      </c>
      <c r="G15" s="41">
        <f t="shared" si="0"/>
        <v>57.142857142857139</v>
      </c>
    </row>
    <row r="16" spans="1:7" ht="34.15" customHeight="1" x14ac:dyDescent="0.2">
      <c r="A16" s="38" t="s">
        <v>21</v>
      </c>
      <c r="B16" s="232">
        <v>63</v>
      </c>
      <c r="C16" s="233">
        <v>37</v>
      </c>
      <c r="D16" s="41">
        <f t="shared" si="1"/>
        <v>58.730158730158735</v>
      </c>
      <c r="E16" s="232">
        <v>10</v>
      </c>
      <c r="F16" s="233">
        <v>9</v>
      </c>
      <c r="G16" s="41">
        <f t="shared" si="0"/>
        <v>90</v>
      </c>
    </row>
    <row r="17" spans="1:9" ht="34.15" customHeight="1" x14ac:dyDescent="0.2">
      <c r="A17" s="38" t="s">
        <v>22</v>
      </c>
      <c r="B17" s="232">
        <v>90</v>
      </c>
      <c r="C17" s="233">
        <v>78</v>
      </c>
      <c r="D17" s="41">
        <f t="shared" si="1"/>
        <v>86.666666666666671</v>
      </c>
      <c r="E17" s="232">
        <v>13</v>
      </c>
      <c r="F17" s="233">
        <v>31</v>
      </c>
      <c r="G17" s="41" t="s">
        <v>405</v>
      </c>
    </row>
    <row r="18" spans="1:9" ht="34.15" customHeight="1" x14ac:dyDescent="0.2">
      <c r="A18" s="38" t="s">
        <v>23</v>
      </c>
      <c r="B18" s="232">
        <v>104</v>
      </c>
      <c r="C18" s="233">
        <v>104</v>
      </c>
      <c r="D18" s="41">
        <f t="shared" si="1"/>
        <v>100</v>
      </c>
      <c r="E18" s="232">
        <v>19</v>
      </c>
      <c r="F18" s="233">
        <v>21</v>
      </c>
      <c r="G18" s="41">
        <f t="shared" si="0"/>
        <v>110.5263157894737</v>
      </c>
    </row>
    <row r="19" spans="1:9" ht="34.15" customHeight="1" x14ac:dyDescent="0.2">
      <c r="A19" s="38" t="s">
        <v>24</v>
      </c>
      <c r="B19" s="232">
        <v>189</v>
      </c>
      <c r="C19" s="233">
        <v>182</v>
      </c>
      <c r="D19" s="41">
        <f t="shared" si="1"/>
        <v>96.296296296296291</v>
      </c>
      <c r="E19" s="232">
        <v>28</v>
      </c>
      <c r="F19" s="233">
        <v>69</v>
      </c>
      <c r="G19" s="41" t="s">
        <v>403</v>
      </c>
    </row>
    <row r="20" spans="1:9" ht="34.15" customHeight="1" x14ac:dyDescent="0.2">
      <c r="A20" s="38" t="s">
        <v>25</v>
      </c>
      <c r="B20" s="232">
        <v>416</v>
      </c>
      <c r="C20" s="233">
        <v>378</v>
      </c>
      <c r="D20" s="41">
        <f t="shared" si="1"/>
        <v>90.865384615384613</v>
      </c>
      <c r="E20" s="232">
        <v>97</v>
      </c>
      <c r="F20" s="233">
        <v>122</v>
      </c>
      <c r="G20" s="41">
        <f t="shared" si="0"/>
        <v>125.77319587628865</v>
      </c>
    </row>
    <row r="21" spans="1:9" ht="34.15" customHeight="1" x14ac:dyDescent="0.2">
      <c r="A21" s="38" t="s">
        <v>26</v>
      </c>
      <c r="B21" s="232">
        <v>1283</v>
      </c>
      <c r="C21" s="233">
        <v>1199</v>
      </c>
      <c r="D21" s="41">
        <f t="shared" si="1"/>
        <v>93.452844894777868</v>
      </c>
      <c r="E21" s="232">
        <v>389</v>
      </c>
      <c r="F21" s="233">
        <v>291</v>
      </c>
      <c r="G21" s="41">
        <f t="shared" si="0"/>
        <v>74.80719794344472</v>
      </c>
    </row>
    <row r="22" spans="1:9" ht="34.15" customHeight="1" x14ac:dyDescent="0.2">
      <c r="A22" s="38" t="s">
        <v>27</v>
      </c>
      <c r="B22" s="232">
        <v>651</v>
      </c>
      <c r="C22" s="233">
        <v>683</v>
      </c>
      <c r="D22" s="41">
        <f t="shared" si="1"/>
        <v>104.91551459293396</v>
      </c>
      <c r="E22" s="232">
        <v>128</v>
      </c>
      <c r="F22" s="233">
        <v>222</v>
      </c>
      <c r="G22" s="41">
        <f t="shared" si="0"/>
        <v>173.4375</v>
      </c>
    </row>
    <row r="23" spans="1:9" ht="34.15" customHeight="1" x14ac:dyDescent="0.2">
      <c r="A23" s="38" t="s">
        <v>28</v>
      </c>
      <c r="B23" s="232">
        <v>984</v>
      </c>
      <c r="C23" s="233">
        <v>1247</v>
      </c>
      <c r="D23" s="41">
        <f t="shared" si="1"/>
        <v>126.72764227642277</v>
      </c>
      <c r="E23" s="232">
        <v>315</v>
      </c>
      <c r="F23" s="233">
        <v>400</v>
      </c>
      <c r="G23" s="41">
        <f t="shared" si="0"/>
        <v>126.98412698412697</v>
      </c>
    </row>
    <row r="24" spans="1:9" ht="34.15" customHeight="1" x14ac:dyDescent="0.2">
      <c r="A24" s="38" t="s">
        <v>29</v>
      </c>
      <c r="B24" s="232">
        <v>113</v>
      </c>
      <c r="C24" s="233">
        <v>95</v>
      </c>
      <c r="D24" s="41">
        <f t="shared" si="1"/>
        <v>84.070796460176993</v>
      </c>
      <c r="E24" s="232">
        <v>38</v>
      </c>
      <c r="F24" s="233">
        <v>35</v>
      </c>
      <c r="G24" s="41">
        <f t="shared" si="0"/>
        <v>92.10526315789474</v>
      </c>
    </row>
    <row r="25" spans="1:9" ht="34.15" customHeight="1" x14ac:dyDescent="0.2">
      <c r="A25" s="38" t="s">
        <v>30</v>
      </c>
      <c r="B25" s="232">
        <v>169</v>
      </c>
      <c r="C25" s="233">
        <v>86</v>
      </c>
      <c r="D25" s="41">
        <f t="shared" si="1"/>
        <v>50.887573964497044</v>
      </c>
      <c r="E25" s="232">
        <v>47</v>
      </c>
      <c r="F25" s="233">
        <v>21</v>
      </c>
      <c r="G25" s="41">
        <f t="shared" si="0"/>
        <v>44.680851063829785</v>
      </c>
    </row>
    <row r="26" spans="1:9" ht="15.75" x14ac:dyDescent="0.2">
      <c r="A26" s="47"/>
      <c r="B26" s="47"/>
      <c r="C26" s="47"/>
      <c r="D26" s="47"/>
      <c r="E26" s="119"/>
      <c r="F26" s="47"/>
      <c r="I26" s="44"/>
    </row>
    <row r="27" spans="1:9" ht="15.75" x14ac:dyDescent="0.2">
      <c r="A27" s="47"/>
      <c r="B27" s="47"/>
      <c r="C27" s="48"/>
      <c r="D27" s="47"/>
      <c r="E27" s="119"/>
      <c r="F27" s="47"/>
      <c r="I27" s="44"/>
    </row>
    <row r="28" spans="1:9" x14ac:dyDescent="0.2">
      <c r="A28" s="47"/>
      <c r="B28" s="47"/>
      <c r="C28" s="47"/>
      <c r="D28" s="47"/>
      <c r="E28" s="119"/>
      <c r="F28" s="119"/>
      <c r="G28" s="47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activeCell="D12" sqref="D12"/>
    </sheetView>
  </sheetViews>
  <sheetFormatPr defaultColWidth="8.85546875" defaultRowHeight="12.75" x14ac:dyDescent="0.2"/>
  <cols>
    <col min="1" max="1" width="37.140625" style="43" customWidth="1"/>
    <col min="2" max="2" width="13" style="43" customWidth="1"/>
    <col min="3" max="3" width="13.140625" style="43" customWidth="1"/>
    <col min="4" max="4" width="13" style="43" customWidth="1"/>
    <col min="5" max="6" width="14.140625" style="43" customWidth="1"/>
    <col min="7" max="7" width="12.42578125" style="43" customWidth="1"/>
    <col min="8" max="9" width="8.85546875" style="43"/>
    <col min="10" max="10" width="11.5703125" style="43" customWidth="1"/>
    <col min="11" max="256" width="8.85546875" style="43"/>
    <col min="257" max="257" width="37.140625" style="43" customWidth="1"/>
    <col min="258" max="258" width="12.140625" style="43" customWidth="1"/>
    <col min="259" max="259" width="12.5703125" style="43" customWidth="1"/>
    <col min="260" max="260" width="13" style="43" customWidth="1"/>
    <col min="261" max="262" width="13.5703125" style="43" customWidth="1"/>
    <col min="263" max="263" width="12.42578125" style="43" customWidth="1"/>
    <col min="264" max="265" width="8.85546875" style="43"/>
    <col min="266" max="266" width="11.5703125" style="43" customWidth="1"/>
    <col min="267" max="512" width="8.85546875" style="43"/>
    <col min="513" max="513" width="37.140625" style="43" customWidth="1"/>
    <col min="514" max="514" width="12.140625" style="43" customWidth="1"/>
    <col min="515" max="515" width="12.5703125" style="43" customWidth="1"/>
    <col min="516" max="516" width="13" style="43" customWidth="1"/>
    <col min="517" max="518" width="13.5703125" style="43" customWidth="1"/>
    <col min="519" max="519" width="12.42578125" style="43" customWidth="1"/>
    <col min="520" max="521" width="8.85546875" style="43"/>
    <col min="522" max="522" width="11.5703125" style="43" customWidth="1"/>
    <col min="523" max="768" width="8.85546875" style="43"/>
    <col min="769" max="769" width="37.140625" style="43" customWidth="1"/>
    <col min="770" max="770" width="12.140625" style="43" customWidth="1"/>
    <col min="771" max="771" width="12.5703125" style="43" customWidth="1"/>
    <col min="772" max="772" width="13" style="43" customWidth="1"/>
    <col min="773" max="774" width="13.5703125" style="43" customWidth="1"/>
    <col min="775" max="775" width="12.42578125" style="43" customWidth="1"/>
    <col min="776" max="777" width="8.85546875" style="43"/>
    <col min="778" max="778" width="11.5703125" style="43" customWidth="1"/>
    <col min="779" max="1024" width="8.85546875" style="43"/>
    <col min="1025" max="1025" width="37.140625" style="43" customWidth="1"/>
    <col min="1026" max="1026" width="12.140625" style="43" customWidth="1"/>
    <col min="1027" max="1027" width="12.5703125" style="43" customWidth="1"/>
    <col min="1028" max="1028" width="13" style="43" customWidth="1"/>
    <col min="1029" max="1030" width="13.5703125" style="43" customWidth="1"/>
    <col min="1031" max="1031" width="12.42578125" style="43" customWidth="1"/>
    <col min="1032" max="1033" width="8.85546875" style="43"/>
    <col min="1034" max="1034" width="11.5703125" style="43" customWidth="1"/>
    <col min="1035" max="1280" width="8.85546875" style="43"/>
    <col min="1281" max="1281" width="37.140625" style="43" customWidth="1"/>
    <col min="1282" max="1282" width="12.140625" style="43" customWidth="1"/>
    <col min="1283" max="1283" width="12.5703125" style="43" customWidth="1"/>
    <col min="1284" max="1284" width="13" style="43" customWidth="1"/>
    <col min="1285" max="1286" width="13.5703125" style="43" customWidth="1"/>
    <col min="1287" max="1287" width="12.42578125" style="43" customWidth="1"/>
    <col min="1288" max="1289" width="8.85546875" style="43"/>
    <col min="1290" max="1290" width="11.5703125" style="43" customWidth="1"/>
    <col min="1291" max="1536" width="8.85546875" style="43"/>
    <col min="1537" max="1537" width="37.140625" style="43" customWidth="1"/>
    <col min="1538" max="1538" width="12.140625" style="43" customWidth="1"/>
    <col min="1539" max="1539" width="12.5703125" style="43" customWidth="1"/>
    <col min="1540" max="1540" width="13" style="43" customWidth="1"/>
    <col min="1541" max="1542" width="13.5703125" style="43" customWidth="1"/>
    <col min="1543" max="1543" width="12.42578125" style="43" customWidth="1"/>
    <col min="1544" max="1545" width="8.85546875" style="43"/>
    <col min="1546" max="1546" width="11.5703125" style="43" customWidth="1"/>
    <col min="1547" max="1792" width="8.85546875" style="43"/>
    <col min="1793" max="1793" width="37.140625" style="43" customWidth="1"/>
    <col min="1794" max="1794" width="12.140625" style="43" customWidth="1"/>
    <col min="1795" max="1795" width="12.5703125" style="43" customWidth="1"/>
    <col min="1796" max="1796" width="13" style="43" customWidth="1"/>
    <col min="1797" max="1798" width="13.5703125" style="43" customWidth="1"/>
    <col min="1799" max="1799" width="12.42578125" style="43" customWidth="1"/>
    <col min="1800" max="1801" width="8.85546875" style="43"/>
    <col min="1802" max="1802" width="11.5703125" style="43" customWidth="1"/>
    <col min="1803" max="2048" width="8.85546875" style="43"/>
    <col min="2049" max="2049" width="37.140625" style="43" customWidth="1"/>
    <col min="2050" max="2050" width="12.140625" style="43" customWidth="1"/>
    <col min="2051" max="2051" width="12.5703125" style="43" customWidth="1"/>
    <col min="2052" max="2052" width="13" style="43" customWidth="1"/>
    <col min="2053" max="2054" width="13.5703125" style="43" customWidth="1"/>
    <col min="2055" max="2055" width="12.42578125" style="43" customWidth="1"/>
    <col min="2056" max="2057" width="8.85546875" style="43"/>
    <col min="2058" max="2058" width="11.5703125" style="43" customWidth="1"/>
    <col min="2059" max="2304" width="8.85546875" style="43"/>
    <col min="2305" max="2305" width="37.140625" style="43" customWidth="1"/>
    <col min="2306" max="2306" width="12.140625" style="43" customWidth="1"/>
    <col min="2307" max="2307" width="12.5703125" style="43" customWidth="1"/>
    <col min="2308" max="2308" width="13" style="43" customWidth="1"/>
    <col min="2309" max="2310" width="13.5703125" style="43" customWidth="1"/>
    <col min="2311" max="2311" width="12.42578125" style="43" customWidth="1"/>
    <col min="2312" max="2313" width="8.85546875" style="43"/>
    <col min="2314" max="2314" width="11.5703125" style="43" customWidth="1"/>
    <col min="2315" max="2560" width="8.85546875" style="43"/>
    <col min="2561" max="2561" width="37.140625" style="43" customWidth="1"/>
    <col min="2562" max="2562" width="12.140625" style="43" customWidth="1"/>
    <col min="2563" max="2563" width="12.5703125" style="43" customWidth="1"/>
    <col min="2564" max="2564" width="13" style="43" customWidth="1"/>
    <col min="2565" max="2566" width="13.5703125" style="43" customWidth="1"/>
    <col min="2567" max="2567" width="12.42578125" style="43" customWidth="1"/>
    <col min="2568" max="2569" width="8.85546875" style="43"/>
    <col min="2570" max="2570" width="11.5703125" style="43" customWidth="1"/>
    <col min="2571" max="2816" width="8.85546875" style="43"/>
    <col min="2817" max="2817" width="37.140625" style="43" customWidth="1"/>
    <col min="2818" max="2818" width="12.140625" style="43" customWidth="1"/>
    <col min="2819" max="2819" width="12.5703125" style="43" customWidth="1"/>
    <col min="2820" max="2820" width="13" style="43" customWidth="1"/>
    <col min="2821" max="2822" width="13.5703125" style="43" customWidth="1"/>
    <col min="2823" max="2823" width="12.42578125" style="43" customWidth="1"/>
    <col min="2824" max="2825" width="8.85546875" style="43"/>
    <col min="2826" max="2826" width="11.5703125" style="43" customWidth="1"/>
    <col min="2827" max="3072" width="8.85546875" style="43"/>
    <col min="3073" max="3073" width="37.140625" style="43" customWidth="1"/>
    <col min="3074" max="3074" width="12.140625" style="43" customWidth="1"/>
    <col min="3075" max="3075" width="12.5703125" style="43" customWidth="1"/>
    <col min="3076" max="3076" width="13" style="43" customWidth="1"/>
    <col min="3077" max="3078" width="13.5703125" style="43" customWidth="1"/>
    <col min="3079" max="3079" width="12.42578125" style="43" customWidth="1"/>
    <col min="3080" max="3081" width="8.85546875" style="43"/>
    <col min="3082" max="3082" width="11.5703125" style="43" customWidth="1"/>
    <col min="3083" max="3328" width="8.85546875" style="43"/>
    <col min="3329" max="3329" width="37.140625" style="43" customWidth="1"/>
    <col min="3330" max="3330" width="12.140625" style="43" customWidth="1"/>
    <col min="3331" max="3331" width="12.5703125" style="43" customWidth="1"/>
    <col min="3332" max="3332" width="13" style="43" customWidth="1"/>
    <col min="3333" max="3334" width="13.5703125" style="43" customWidth="1"/>
    <col min="3335" max="3335" width="12.42578125" style="43" customWidth="1"/>
    <col min="3336" max="3337" width="8.85546875" style="43"/>
    <col min="3338" max="3338" width="11.5703125" style="43" customWidth="1"/>
    <col min="3339" max="3584" width="8.85546875" style="43"/>
    <col min="3585" max="3585" width="37.140625" style="43" customWidth="1"/>
    <col min="3586" max="3586" width="12.140625" style="43" customWidth="1"/>
    <col min="3587" max="3587" width="12.5703125" style="43" customWidth="1"/>
    <col min="3588" max="3588" width="13" style="43" customWidth="1"/>
    <col min="3589" max="3590" width="13.5703125" style="43" customWidth="1"/>
    <col min="3591" max="3591" width="12.42578125" style="43" customWidth="1"/>
    <col min="3592" max="3593" width="8.85546875" style="43"/>
    <col min="3594" max="3594" width="11.5703125" style="43" customWidth="1"/>
    <col min="3595" max="3840" width="8.85546875" style="43"/>
    <col min="3841" max="3841" width="37.140625" style="43" customWidth="1"/>
    <col min="3842" max="3842" width="12.140625" style="43" customWidth="1"/>
    <col min="3843" max="3843" width="12.5703125" style="43" customWidth="1"/>
    <col min="3844" max="3844" width="13" style="43" customWidth="1"/>
    <col min="3845" max="3846" width="13.5703125" style="43" customWidth="1"/>
    <col min="3847" max="3847" width="12.42578125" style="43" customWidth="1"/>
    <col min="3848" max="3849" width="8.85546875" style="43"/>
    <col min="3850" max="3850" width="11.5703125" style="43" customWidth="1"/>
    <col min="3851" max="4096" width="8.85546875" style="43"/>
    <col min="4097" max="4097" width="37.140625" style="43" customWidth="1"/>
    <col min="4098" max="4098" width="12.140625" style="43" customWidth="1"/>
    <col min="4099" max="4099" width="12.5703125" style="43" customWidth="1"/>
    <col min="4100" max="4100" width="13" style="43" customWidth="1"/>
    <col min="4101" max="4102" width="13.5703125" style="43" customWidth="1"/>
    <col min="4103" max="4103" width="12.42578125" style="43" customWidth="1"/>
    <col min="4104" max="4105" width="8.85546875" style="43"/>
    <col min="4106" max="4106" width="11.5703125" style="43" customWidth="1"/>
    <col min="4107" max="4352" width="8.85546875" style="43"/>
    <col min="4353" max="4353" width="37.140625" style="43" customWidth="1"/>
    <col min="4354" max="4354" width="12.140625" style="43" customWidth="1"/>
    <col min="4355" max="4355" width="12.5703125" style="43" customWidth="1"/>
    <col min="4356" max="4356" width="13" style="43" customWidth="1"/>
    <col min="4357" max="4358" width="13.5703125" style="43" customWidth="1"/>
    <col min="4359" max="4359" width="12.42578125" style="43" customWidth="1"/>
    <col min="4360" max="4361" width="8.85546875" style="43"/>
    <col min="4362" max="4362" width="11.5703125" style="43" customWidth="1"/>
    <col min="4363" max="4608" width="8.85546875" style="43"/>
    <col min="4609" max="4609" width="37.140625" style="43" customWidth="1"/>
    <col min="4610" max="4610" width="12.140625" style="43" customWidth="1"/>
    <col min="4611" max="4611" width="12.5703125" style="43" customWidth="1"/>
    <col min="4612" max="4612" width="13" style="43" customWidth="1"/>
    <col min="4613" max="4614" width="13.5703125" style="43" customWidth="1"/>
    <col min="4615" max="4615" width="12.42578125" style="43" customWidth="1"/>
    <col min="4616" max="4617" width="8.85546875" style="43"/>
    <col min="4618" max="4618" width="11.5703125" style="43" customWidth="1"/>
    <col min="4619" max="4864" width="8.85546875" style="43"/>
    <col min="4865" max="4865" width="37.140625" style="43" customWidth="1"/>
    <col min="4866" max="4866" width="12.140625" style="43" customWidth="1"/>
    <col min="4867" max="4867" width="12.5703125" style="43" customWidth="1"/>
    <col min="4868" max="4868" width="13" style="43" customWidth="1"/>
    <col min="4869" max="4870" width="13.5703125" style="43" customWidth="1"/>
    <col min="4871" max="4871" width="12.42578125" style="43" customWidth="1"/>
    <col min="4872" max="4873" width="8.85546875" style="43"/>
    <col min="4874" max="4874" width="11.5703125" style="43" customWidth="1"/>
    <col min="4875" max="5120" width="8.85546875" style="43"/>
    <col min="5121" max="5121" width="37.140625" style="43" customWidth="1"/>
    <col min="5122" max="5122" width="12.140625" style="43" customWidth="1"/>
    <col min="5123" max="5123" width="12.5703125" style="43" customWidth="1"/>
    <col min="5124" max="5124" width="13" style="43" customWidth="1"/>
    <col min="5125" max="5126" width="13.5703125" style="43" customWidth="1"/>
    <col min="5127" max="5127" width="12.42578125" style="43" customWidth="1"/>
    <col min="5128" max="5129" width="8.85546875" style="43"/>
    <col min="5130" max="5130" width="11.5703125" style="43" customWidth="1"/>
    <col min="5131" max="5376" width="8.85546875" style="43"/>
    <col min="5377" max="5377" width="37.140625" style="43" customWidth="1"/>
    <col min="5378" max="5378" width="12.140625" style="43" customWidth="1"/>
    <col min="5379" max="5379" width="12.5703125" style="43" customWidth="1"/>
    <col min="5380" max="5380" width="13" style="43" customWidth="1"/>
    <col min="5381" max="5382" width="13.5703125" style="43" customWidth="1"/>
    <col min="5383" max="5383" width="12.42578125" style="43" customWidth="1"/>
    <col min="5384" max="5385" width="8.85546875" style="43"/>
    <col min="5386" max="5386" width="11.5703125" style="43" customWidth="1"/>
    <col min="5387" max="5632" width="8.85546875" style="43"/>
    <col min="5633" max="5633" width="37.140625" style="43" customWidth="1"/>
    <col min="5634" max="5634" width="12.140625" style="43" customWidth="1"/>
    <col min="5635" max="5635" width="12.5703125" style="43" customWidth="1"/>
    <col min="5636" max="5636" width="13" style="43" customWidth="1"/>
    <col min="5637" max="5638" width="13.5703125" style="43" customWidth="1"/>
    <col min="5639" max="5639" width="12.42578125" style="43" customWidth="1"/>
    <col min="5640" max="5641" width="8.85546875" style="43"/>
    <col min="5642" max="5642" width="11.5703125" style="43" customWidth="1"/>
    <col min="5643" max="5888" width="8.85546875" style="43"/>
    <col min="5889" max="5889" width="37.140625" style="43" customWidth="1"/>
    <col min="5890" max="5890" width="12.140625" style="43" customWidth="1"/>
    <col min="5891" max="5891" width="12.5703125" style="43" customWidth="1"/>
    <col min="5892" max="5892" width="13" style="43" customWidth="1"/>
    <col min="5893" max="5894" width="13.5703125" style="43" customWidth="1"/>
    <col min="5895" max="5895" width="12.42578125" style="43" customWidth="1"/>
    <col min="5896" max="5897" width="8.85546875" style="43"/>
    <col min="5898" max="5898" width="11.5703125" style="43" customWidth="1"/>
    <col min="5899" max="6144" width="8.85546875" style="43"/>
    <col min="6145" max="6145" width="37.140625" style="43" customWidth="1"/>
    <col min="6146" max="6146" width="12.140625" style="43" customWidth="1"/>
    <col min="6147" max="6147" width="12.5703125" style="43" customWidth="1"/>
    <col min="6148" max="6148" width="13" style="43" customWidth="1"/>
    <col min="6149" max="6150" width="13.5703125" style="43" customWidth="1"/>
    <col min="6151" max="6151" width="12.42578125" style="43" customWidth="1"/>
    <col min="6152" max="6153" width="8.85546875" style="43"/>
    <col min="6154" max="6154" width="11.5703125" style="43" customWidth="1"/>
    <col min="6155" max="6400" width="8.85546875" style="43"/>
    <col min="6401" max="6401" width="37.140625" style="43" customWidth="1"/>
    <col min="6402" max="6402" width="12.140625" style="43" customWidth="1"/>
    <col min="6403" max="6403" width="12.5703125" style="43" customWidth="1"/>
    <col min="6404" max="6404" width="13" style="43" customWidth="1"/>
    <col min="6405" max="6406" width="13.5703125" style="43" customWidth="1"/>
    <col min="6407" max="6407" width="12.42578125" style="43" customWidth="1"/>
    <col min="6408" max="6409" width="8.85546875" style="43"/>
    <col min="6410" max="6410" width="11.5703125" style="43" customWidth="1"/>
    <col min="6411" max="6656" width="8.85546875" style="43"/>
    <col min="6657" max="6657" width="37.140625" style="43" customWidth="1"/>
    <col min="6658" max="6658" width="12.140625" style="43" customWidth="1"/>
    <col min="6659" max="6659" width="12.5703125" style="43" customWidth="1"/>
    <col min="6660" max="6660" width="13" style="43" customWidth="1"/>
    <col min="6661" max="6662" width="13.5703125" style="43" customWidth="1"/>
    <col min="6663" max="6663" width="12.42578125" style="43" customWidth="1"/>
    <col min="6664" max="6665" width="8.85546875" style="43"/>
    <col min="6666" max="6666" width="11.5703125" style="43" customWidth="1"/>
    <col min="6667" max="6912" width="8.85546875" style="43"/>
    <col min="6913" max="6913" width="37.140625" style="43" customWidth="1"/>
    <col min="6914" max="6914" width="12.140625" style="43" customWidth="1"/>
    <col min="6915" max="6915" width="12.5703125" style="43" customWidth="1"/>
    <col min="6916" max="6916" width="13" style="43" customWidth="1"/>
    <col min="6917" max="6918" width="13.5703125" style="43" customWidth="1"/>
    <col min="6919" max="6919" width="12.42578125" style="43" customWidth="1"/>
    <col min="6920" max="6921" width="8.85546875" style="43"/>
    <col min="6922" max="6922" width="11.5703125" style="43" customWidth="1"/>
    <col min="6923" max="7168" width="8.85546875" style="43"/>
    <col min="7169" max="7169" width="37.140625" style="43" customWidth="1"/>
    <col min="7170" max="7170" width="12.140625" style="43" customWidth="1"/>
    <col min="7171" max="7171" width="12.5703125" style="43" customWidth="1"/>
    <col min="7172" max="7172" width="13" style="43" customWidth="1"/>
    <col min="7173" max="7174" width="13.5703125" style="43" customWidth="1"/>
    <col min="7175" max="7175" width="12.42578125" style="43" customWidth="1"/>
    <col min="7176" max="7177" width="8.85546875" style="43"/>
    <col min="7178" max="7178" width="11.5703125" style="43" customWidth="1"/>
    <col min="7179" max="7424" width="8.85546875" style="43"/>
    <col min="7425" max="7425" width="37.140625" style="43" customWidth="1"/>
    <col min="7426" max="7426" width="12.140625" style="43" customWidth="1"/>
    <col min="7427" max="7427" width="12.5703125" style="43" customWidth="1"/>
    <col min="7428" max="7428" width="13" style="43" customWidth="1"/>
    <col min="7429" max="7430" width="13.5703125" style="43" customWidth="1"/>
    <col min="7431" max="7431" width="12.42578125" style="43" customWidth="1"/>
    <col min="7432" max="7433" width="8.85546875" style="43"/>
    <col min="7434" max="7434" width="11.5703125" style="43" customWidth="1"/>
    <col min="7435" max="7680" width="8.85546875" style="43"/>
    <col min="7681" max="7681" width="37.140625" style="43" customWidth="1"/>
    <col min="7682" max="7682" width="12.140625" style="43" customWidth="1"/>
    <col min="7683" max="7683" width="12.5703125" style="43" customWidth="1"/>
    <col min="7684" max="7684" width="13" style="43" customWidth="1"/>
    <col min="7685" max="7686" width="13.5703125" style="43" customWidth="1"/>
    <col min="7687" max="7687" width="12.42578125" style="43" customWidth="1"/>
    <col min="7688" max="7689" width="8.85546875" style="43"/>
    <col min="7690" max="7690" width="11.5703125" style="43" customWidth="1"/>
    <col min="7691" max="7936" width="8.85546875" style="43"/>
    <col min="7937" max="7937" width="37.140625" style="43" customWidth="1"/>
    <col min="7938" max="7938" width="12.140625" style="43" customWidth="1"/>
    <col min="7939" max="7939" width="12.5703125" style="43" customWidth="1"/>
    <col min="7940" max="7940" width="13" style="43" customWidth="1"/>
    <col min="7941" max="7942" width="13.5703125" style="43" customWidth="1"/>
    <col min="7943" max="7943" width="12.42578125" style="43" customWidth="1"/>
    <col min="7944" max="7945" width="8.85546875" style="43"/>
    <col min="7946" max="7946" width="11.5703125" style="43" customWidth="1"/>
    <col min="7947" max="8192" width="8.85546875" style="43"/>
    <col min="8193" max="8193" width="37.140625" style="43" customWidth="1"/>
    <col min="8194" max="8194" width="12.140625" style="43" customWidth="1"/>
    <col min="8195" max="8195" width="12.5703125" style="43" customWidth="1"/>
    <col min="8196" max="8196" width="13" style="43" customWidth="1"/>
    <col min="8197" max="8198" width="13.5703125" style="43" customWidth="1"/>
    <col min="8199" max="8199" width="12.42578125" style="43" customWidth="1"/>
    <col min="8200" max="8201" width="8.85546875" style="43"/>
    <col min="8202" max="8202" width="11.5703125" style="43" customWidth="1"/>
    <col min="8203" max="8448" width="8.85546875" style="43"/>
    <col min="8449" max="8449" width="37.140625" style="43" customWidth="1"/>
    <col min="8450" max="8450" width="12.140625" style="43" customWidth="1"/>
    <col min="8451" max="8451" width="12.5703125" style="43" customWidth="1"/>
    <col min="8452" max="8452" width="13" style="43" customWidth="1"/>
    <col min="8453" max="8454" width="13.5703125" style="43" customWidth="1"/>
    <col min="8455" max="8455" width="12.42578125" style="43" customWidth="1"/>
    <col min="8456" max="8457" width="8.85546875" style="43"/>
    <col min="8458" max="8458" width="11.5703125" style="43" customWidth="1"/>
    <col min="8459" max="8704" width="8.85546875" style="43"/>
    <col min="8705" max="8705" width="37.140625" style="43" customWidth="1"/>
    <col min="8706" max="8706" width="12.140625" style="43" customWidth="1"/>
    <col min="8707" max="8707" width="12.5703125" style="43" customWidth="1"/>
    <col min="8708" max="8708" width="13" style="43" customWidth="1"/>
    <col min="8709" max="8710" width="13.5703125" style="43" customWidth="1"/>
    <col min="8711" max="8711" width="12.42578125" style="43" customWidth="1"/>
    <col min="8712" max="8713" width="8.85546875" style="43"/>
    <col min="8714" max="8714" width="11.5703125" style="43" customWidth="1"/>
    <col min="8715" max="8960" width="8.85546875" style="43"/>
    <col min="8961" max="8961" width="37.140625" style="43" customWidth="1"/>
    <col min="8962" max="8962" width="12.140625" style="43" customWidth="1"/>
    <col min="8963" max="8963" width="12.5703125" style="43" customWidth="1"/>
    <col min="8964" max="8964" width="13" style="43" customWidth="1"/>
    <col min="8965" max="8966" width="13.5703125" style="43" customWidth="1"/>
    <col min="8967" max="8967" width="12.42578125" style="43" customWidth="1"/>
    <col min="8968" max="8969" width="8.85546875" style="43"/>
    <col min="8970" max="8970" width="11.5703125" style="43" customWidth="1"/>
    <col min="8971" max="9216" width="8.85546875" style="43"/>
    <col min="9217" max="9217" width="37.140625" style="43" customWidth="1"/>
    <col min="9218" max="9218" width="12.140625" style="43" customWidth="1"/>
    <col min="9219" max="9219" width="12.5703125" style="43" customWidth="1"/>
    <col min="9220" max="9220" width="13" style="43" customWidth="1"/>
    <col min="9221" max="9222" width="13.5703125" style="43" customWidth="1"/>
    <col min="9223" max="9223" width="12.42578125" style="43" customWidth="1"/>
    <col min="9224" max="9225" width="8.85546875" style="43"/>
    <col min="9226" max="9226" width="11.5703125" style="43" customWidth="1"/>
    <col min="9227" max="9472" width="8.85546875" style="43"/>
    <col min="9473" max="9473" width="37.140625" style="43" customWidth="1"/>
    <col min="9474" max="9474" width="12.140625" style="43" customWidth="1"/>
    <col min="9475" max="9475" width="12.5703125" style="43" customWidth="1"/>
    <col min="9476" max="9476" width="13" style="43" customWidth="1"/>
    <col min="9477" max="9478" width="13.5703125" style="43" customWidth="1"/>
    <col min="9479" max="9479" width="12.42578125" style="43" customWidth="1"/>
    <col min="9480" max="9481" width="8.85546875" style="43"/>
    <col min="9482" max="9482" width="11.5703125" style="43" customWidth="1"/>
    <col min="9483" max="9728" width="8.85546875" style="43"/>
    <col min="9729" max="9729" width="37.140625" style="43" customWidth="1"/>
    <col min="9730" max="9730" width="12.140625" style="43" customWidth="1"/>
    <col min="9731" max="9731" width="12.5703125" style="43" customWidth="1"/>
    <col min="9732" max="9732" width="13" style="43" customWidth="1"/>
    <col min="9733" max="9734" width="13.5703125" style="43" customWidth="1"/>
    <col min="9735" max="9735" width="12.42578125" style="43" customWidth="1"/>
    <col min="9736" max="9737" width="8.85546875" style="43"/>
    <col min="9738" max="9738" width="11.5703125" style="43" customWidth="1"/>
    <col min="9739" max="9984" width="8.85546875" style="43"/>
    <col min="9985" max="9985" width="37.140625" style="43" customWidth="1"/>
    <col min="9986" max="9986" width="12.140625" style="43" customWidth="1"/>
    <col min="9987" max="9987" width="12.5703125" style="43" customWidth="1"/>
    <col min="9988" max="9988" width="13" style="43" customWidth="1"/>
    <col min="9989" max="9990" width="13.5703125" style="43" customWidth="1"/>
    <col min="9991" max="9991" width="12.42578125" style="43" customWidth="1"/>
    <col min="9992" max="9993" width="8.85546875" style="43"/>
    <col min="9994" max="9994" width="11.5703125" style="43" customWidth="1"/>
    <col min="9995" max="10240" width="8.85546875" style="43"/>
    <col min="10241" max="10241" width="37.140625" style="43" customWidth="1"/>
    <col min="10242" max="10242" width="12.140625" style="43" customWidth="1"/>
    <col min="10243" max="10243" width="12.5703125" style="43" customWidth="1"/>
    <col min="10244" max="10244" width="13" style="43" customWidth="1"/>
    <col min="10245" max="10246" width="13.5703125" style="43" customWidth="1"/>
    <col min="10247" max="10247" width="12.42578125" style="43" customWidth="1"/>
    <col min="10248" max="10249" width="8.85546875" style="43"/>
    <col min="10250" max="10250" width="11.5703125" style="43" customWidth="1"/>
    <col min="10251" max="10496" width="8.85546875" style="43"/>
    <col min="10497" max="10497" width="37.140625" style="43" customWidth="1"/>
    <col min="10498" max="10498" width="12.140625" style="43" customWidth="1"/>
    <col min="10499" max="10499" width="12.5703125" style="43" customWidth="1"/>
    <col min="10500" max="10500" width="13" style="43" customWidth="1"/>
    <col min="10501" max="10502" width="13.5703125" style="43" customWidth="1"/>
    <col min="10503" max="10503" width="12.42578125" style="43" customWidth="1"/>
    <col min="10504" max="10505" width="8.85546875" style="43"/>
    <col min="10506" max="10506" width="11.5703125" style="43" customWidth="1"/>
    <col min="10507" max="10752" width="8.85546875" style="43"/>
    <col min="10753" max="10753" width="37.140625" style="43" customWidth="1"/>
    <col min="10754" max="10754" width="12.140625" style="43" customWidth="1"/>
    <col min="10755" max="10755" width="12.5703125" style="43" customWidth="1"/>
    <col min="10756" max="10756" width="13" style="43" customWidth="1"/>
    <col min="10757" max="10758" width="13.5703125" style="43" customWidth="1"/>
    <col min="10759" max="10759" width="12.42578125" style="43" customWidth="1"/>
    <col min="10760" max="10761" width="8.85546875" style="43"/>
    <col min="10762" max="10762" width="11.5703125" style="43" customWidth="1"/>
    <col min="10763" max="11008" width="8.85546875" style="43"/>
    <col min="11009" max="11009" width="37.140625" style="43" customWidth="1"/>
    <col min="11010" max="11010" width="12.140625" style="43" customWidth="1"/>
    <col min="11011" max="11011" width="12.5703125" style="43" customWidth="1"/>
    <col min="11012" max="11012" width="13" style="43" customWidth="1"/>
    <col min="11013" max="11014" width="13.5703125" style="43" customWidth="1"/>
    <col min="11015" max="11015" width="12.42578125" style="43" customWidth="1"/>
    <col min="11016" max="11017" width="8.85546875" style="43"/>
    <col min="11018" max="11018" width="11.5703125" style="43" customWidth="1"/>
    <col min="11019" max="11264" width="8.85546875" style="43"/>
    <col min="11265" max="11265" width="37.140625" style="43" customWidth="1"/>
    <col min="11266" max="11266" width="12.140625" style="43" customWidth="1"/>
    <col min="11267" max="11267" width="12.5703125" style="43" customWidth="1"/>
    <col min="11268" max="11268" width="13" style="43" customWidth="1"/>
    <col min="11269" max="11270" width="13.5703125" style="43" customWidth="1"/>
    <col min="11271" max="11271" width="12.42578125" style="43" customWidth="1"/>
    <col min="11272" max="11273" width="8.85546875" style="43"/>
    <col min="11274" max="11274" width="11.5703125" style="43" customWidth="1"/>
    <col min="11275" max="11520" width="8.85546875" style="43"/>
    <col min="11521" max="11521" width="37.140625" style="43" customWidth="1"/>
    <col min="11522" max="11522" width="12.140625" style="43" customWidth="1"/>
    <col min="11523" max="11523" width="12.5703125" style="43" customWidth="1"/>
    <col min="11524" max="11524" width="13" style="43" customWidth="1"/>
    <col min="11525" max="11526" width="13.5703125" style="43" customWidth="1"/>
    <col min="11527" max="11527" width="12.42578125" style="43" customWidth="1"/>
    <col min="11528" max="11529" width="8.85546875" style="43"/>
    <col min="11530" max="11530" width="11.5703125" style="43" customWidth="1"/>
    <col min="11531" max="11776" width="8.85546875" style="43"/>
    <col min="11777" max="11777" width="37.140625" style="43" customWidth="1"/>
    <col min="11778" max="11778" width="12.140625" style="43" customWidth="1"/>
    <col min="11779" max="11779" width="12.5703125" style="43" customWidth="1"/>
    <col min="11780" max="11780" width="13" style="43" customWidth="1"/>
    <col min="11781" max="11782" width="13.5703125" style="43" customWidth="1"/>
    <col min="11783" max="11783" width="12.42578125" style="43" customWidth="1"/>
    <col min="11784" max="11785" width="8.85546875" style="43"/>
    <col min="11786" max="11786" width="11.5703125" style="43" customWidth="1"/>
    <col min="11787" max="12032" width="8.85546875" style="43"/>
    <col min="12033" max="12033" width="37.140625" style="43" customWidth="1"/>
    <col min="12034" max="12034" width="12.140625" style="43" customWidth="1"/>
    <col min="12035" max="12035" width="12.5703125" style="43" customWidth="1"/>
    <col min="12036" max="12036" width="13" style="43" customWidth="1"/>
    <col min="12037" max="12038" width="13.5703125" style="43" customWidth="1"/>
    <col min="12039" max="12039" width="12.42578125" style="43" customWidth="1"/>
    <col min="12040" max="12041" width="8.85546875" style="43"/>
    <col min="12042" max="12042" width="11.5703125" style="43" customWidth="1"/>
    <col min="12043" max="12288" width="8.85546875" style="43"/>
    <col min="12289" max="12289" width="37.140625" style="43" customWidth="1"/>
    <col min="12290" max="12290" width="12.140625" style="43" customWidth="1"/>
    <col min="12291" max="12291" width="12.5703125" style="43" customWidth="1"/>
    <col min="12292" max="12292" width="13" style="43" customWidth="1"/>
    <col min="12293" max="12294" width="13.5703125" style="43" customWidth="1"/>
    <col min="12295" max="12295" width="12.42578125" style="43" customWidth="1"/>
    <col min="12296" max="12297" width="8.85546875" style="43"/>
    <col min="12298" max="12298" width="11.5703125" style="43" customWidth="1"/>
    <col min="12299" max="12544" width="8.85546875" style="43"/>
    <col min="12545" max="12545" width="37.140625" style="43" customWidth="1"/>
    <col min="12546" max="12546" width="12.140625" style="43" customWidth="1"/>
    <col min="12547" max="12547" width="12.5703125" style="43" customWidth="1"/>
    <col min="12548" max="12548" width="13" style="43" customWidth="1"/>
    <col min="12549" max="12550" width="13.5703125" style="43" customWidth="1"/>
    <col min="12551" max="12551" width="12.42578125" style="43" customWidth="1"/>
    <col min="12552" max="12553" width="8.85546875" style="43"/>
    <col min="12554" max="12554" width="11.5703125" style="43" customWidth="1"/>
    <col min="12555" max="12800" width="8.85546875" style="43"/>
    <col min="12801" max="12801" width="37.140625" style="43" customWidth="1"/>
    <col min="12802" max="12802" width="12.140625" style="43" customWidth="1"/>
    <col min="12803" max="12803" width="12.5703125" style="43" customWidth="1"/>
    <col min="12804" max="12804" width="13" style="43" customWidth="1"/>
    <col min="12805" max="12806" width="13.5703125" style="43" customWidth="1"/>
    <col min="12807" max="12807" width="12.42578125" style="43" customWidth="1"/>
    <col min="12808" max="12809" width="8.85546875" style="43"/>
    <col min="12810" max="12810" width="11.5703125" style="43" customWidth="1"/>
    <col min="12811" max="13056" width="8.85546875" style="43"/>
    <col min="13057" max="13057" width="37.140625" style="43" customWidth="1"/>
    <col min="13058" max="13058" width="12.140625" style="43" customWidth="1"/>
    <col min="13059" max="13059" width="12.5703125" style="43" customWidth="1"/>
    <col min="13060" max="13060" width="13" style="43" customWidth="1"/>
    <col min="13061" max="13062" width="13.5703125" style="43" customWidth="1"/>
    <col min="13063" max="13063" width="12.42578125" style="43" customWidth="1"/>
    <col min="13064" max="13065" width="8.85546875" style="43"/>
    <col min="13066" max="13066" width="11.5703125" style="43" customWidth="1"/>
    <col min="13067" max="13312" width="8.85546875" style="43"/>
    <col min="13313" max="13313" width="37.140625" style="43" customWidth="1"/>
    <col min="13314" max="13314" width="12.140625" style="43" customWidth="1"/>
    <col min="13315" max="13315" width="12.5703125" style="43" customWidth="1"/>
    <col min="13316" max="13316" width="13" style="43" customWidth="1"/>
    <col min="13317" max="13318" width="13.5703125" style="43" customWidth="1"/>
    <col min="13319" max="13319" width="12.42578125" style="43" customWidth="1"/>
    <col min="13320" max="13321" width="8.85546875" style="43"/>
    <col min="13322" max="13322" width="11.5703125" style="43" customWidth="1"/>
    <col min="13323" max="13568" width="8.85546875" style="43"/>
    <col min="13569" max="13569" width="37.140625" style="43" customWidth="1"/>
    <col min="13570" max="13570" width="12.140625" style="43" customWidth="1"/>
    <col min="13571" max="13571" width="12.5703125" style="43" customWidth="1"/>
    <col min="13572" max="13572" width="13" style="43" customWidth="1"/>
    <col min="13573" max="13574" width="13.5703125" style="43" customWidth="1"/>
    <col min="13575" max="13575" width="12.42578125" style="43" customWidth="1"/>
    <col min="13576" max="13577" width="8.85546875" style="43"/>
    <col min="13578" max="13578" width="11.5703125" style="43" customWidth="1"/>
    <col min="13579" max="13824" width="8.85546875" style="43"/>
    <col min="13825" max="13825" width="37.140625" style="43" customWidth="1"/>
    <col min="13826" max="13826" width="12.140625" style="43" customWidth="1"/>
    <col min="13827" max="13827" width="12.5703125" style="43" customWidth="1"/>
    <col min="13828" max="13828" width="13" style="43" customWidth="1"/>
    <col min="13829" max="13830" width="13.5703125" style="43" customWidth="1"/>
    <col min="13831" max="13831" width="12.42578125" style="43" customWidth="1"/>
    <col min="13832" max="13833" width="8.85546875" style="43"/>
    <col min="13834" max="13834" width="11.5703125" style="43" customWidth="1"/>
    <col min="13835" max="14080" width="8.85546875" style="43"/>
    <col min="14081" max="14081" width="37.140625" style="43" customWidth="1"/>
    <col min="14082" max="14082" width="12.140625" style="43" customWidth="1"/>
    <col min="14083" max="14083" width="12.5703125" style="43" customWidth="1"/>
    <col min="14084" max="14084" width="13" style="43" customWidth="1"/>
    <col min="14085" max="14086" width="13.5703125" style="43" customWidth="1"/>
    <col min="14087" max="14087" width="12.42578125" style="43" customWidth="1"/>
    <col min="14088" max="14089" width="8.85546875" style="43"/>
    <col min="14090" max="14090" width="11.5703125" style="43" customWidth="1"/>
    <col min="14091" max="14336" width="8.85546875" style="43"/>
    <col min="14337" max="14337" width="37.140625" style="43" customWidth="1"/>
    <col min="14338" max="14338" width="12.140625" style="43" customWidth="1"/>
    <col min="14339" max="14339" width="12.5703125" style="43" customWidth="1"/>
    <col min="14340" max="14340" width="13" style="43" customWidth="1"/>
    <col min="14341" max="14342" width="13.5703125" style="43" customWidth="1"/>
    <col min="14343" max="14343" width="12.42578125" style="43" customWidth="1"/>
    <col min="14344" max="14345" width="8.85546875" style="43"/>
    <col min="14346" max="14346" width="11.5703125" style="43" customWidth="1"/>
    <col min="14347" max="14592" width="8.85546875" style="43"/>
    <col min="14593" max="14593" width="37.140625" style="43" customWidth="1"/>
    <col min="14594" max="14594" width="12.140625" style="43" customWidth="1"/>
    <col min="14595" max="14595" width="12.5703125" style="43" customWidth="1"/>
    <col min="14596" max="14596" width="13" style="43" customWidth="1"/>
    <col min="14597" max="14598" width="13.5703125" style="43" customWidth="1"/>
    <col min="14599" max="14599" width="12.42578125" style="43" customWidth="1"/>
    <col min="14600" max="14601" width="8.85546875" style="43"/>
    <col min="14602" max="14602" width="11.5703125" style="43" customWidth="1"/>
    <col min="14603" max="14848" width="8.85546875" style="43"/>
    <col min="14849" max="14849" width="37.140625" style="43" customWidth="1"/>
    <col min="14850" max="14850" width="12.140625" style="43" customWidth="1"/>
    <col min="14851" max="14851" width="12.5703125" style="43" customWidth="1"/>
    <col min="14852" max="14852" width="13" style="43" customWidth="1"/>
    <col min="14853" max="14854" width="13.5703125" style="43" customWidth="1"/>
    <col min="14855" max="14855" width="12.42578125" style="43" customWidth="1"/>
    <col min="14856" max="14857" width="8.85546875" style="43"/>
    <col min="14858" max="14858" width="11.5703125" style="43" customWidth="1"/>
    <col min="14859" max="15104" width="8.85546875" style="43"/>
    <col min="15105" max="15105" width="37.140625" style="43" customWidth="1"/>
    <col min="15106" max="15106" width="12.140625" style="43" customWidth="1"/>
    <col min="15107" max="15107" width="12.5703125" style="43" customWidth="1"/>
    <col min="15108" max="15108" width="13" style="43" customWidth="1"/>
    <col min="15109" max="15110" width="13.5703125" style="43" customWidth="1"/>
    <col min="15111" max="15111" width="12.42578125" style="43" customWidth="1"/>
    <col min="15112" max="15113" width="8.85546875" style="43"/>
    <col min="15114" max="15114" width="11.5703125" style="43" customWidth="1"/>
    <col min="15115" max="15360" width="8.85546875" style="43"/>
    <col min="15361" max="15361" width="37.140625" style="43" customWidth="1"/>
    <col min="15362" max="15362" width="12.140625" style="43" customWidth="1"/>
    <col min="15363" max="15363" width="12.5703125" style="43" customWidth="1"/>
    <col min="15364" max="15364" width="13" style="43" customWidth="1"/>
    <col min="15365" max="15366" width="13.5703125" style="43" customWidth="1"/>
    <col min="15367" max="15367" width="12.42578125" style="43" customWidth="1"/>
    <col min="15368" max="15369" width="8.85546875" style="43"/>
    <col min="15370" max="15370" width="11.5703125" style="43" customWidth="1"/>
    <col min="15371" max="15616" width="8.85546875" style="43"/>
    <col min="15617" max="15617" width="37.140625" style="43" customWidth="1"/>
    <col min="15618" max="15618" width="12.140625" style="43" customWidth="1"/>
    <col min="15619" max="15619" width="12.5703125" style="43" customWidth="1"/>
    <col min="15620" max="15620" width="13" style="43" customWidth="1"/>
    <col min="15621" max="15622" width="13.5703125" style="43" customWidth="1"/>
    <col min="15623" max="15623" width="12.42578125" style="43" customWidth="1"/>
    <col min="15624" max="15625" width="8.85546875" style="43"/>
    <col min="15626" max="15626" width="11.5703125" style="43" customWidth="1"/>
    <col min="15627" max="15872" width="8.85546875" style="43"/>
    <col min="15873" max="15873" width="37.140625" style="43" customWidth="1"/>
    <col min="15874" max="15874" width="12.140625" style="43" customWidth="1"/>
    <col min="15875" max="15875" width="12.5703125" style="43" customWidth="1"/>
    <col min="15876" max="15876" width="13" style="43" customWidth="1"/>
    <col min="15877" max="15878" width="13.5703125" style="43" customWidth="1"/>
    <col min="15879" max="15879" width="12.42578125" style="43" customWidth="1"/>
    <col min="15880" max="15881" width="8.85546875" style="43"/>
    <col min="15882" max="15882" width="11.5703125" style="43" customWidth="1"/>
    <col min="15883" max="16128" width="8.85546875" style="43"/>
    <col min="16129" max="16129" width="37.140625" style="43" customWidth="1"/>
    <col min="16130" max="16130" width="12.140625" style="43" customWidth="1"/>
    <col min="16131" max="16131" width="12.5703125" style="43" customWidth="1"/>
    <col min="16132" max="16132" width="13" style="43" customWidth="1"/>
    <col min="16133" max="16134" width="13.5703125" style="43" customWidth="1"/>
    <col min="16135" max="16135" width="12.42578125" style="43" customWidth="1"/>
    <col min="16136" max="16137" width="8.85546875" style="43"/>
    <col min="16138" max="16138" width="11.5703125" style="43" customWidth="1"/>
    <col min="16139" max="16384" width="8.85546875" style="43"/>
  </cols>
  <sheetData>
    <row r="1" spans="1:14" s="26" customFormat="1" ht="20.25" x14ac:dyDescent="0.3">
      <c r="A1" s="385" t="s">
        <v>42</v>
      </c>
      <c r="B1" s="385"/>
      <c r="C1" s="385"/>
      <c r="D1" s="385"/>
      <c r="E1" s="385"/>
      <c r="F1" s="385"/>
      <c r="G1" s="385"/>
    </row>
    <row r="2" spans="1:14" s="26" customFormat="1" ht="20.25" x14ac:dyDescent="0.3">
      <c r="A2" s="386" t="s">
        <v>47</v>
      </c>
      <c r="B2" s="386"/>
      <c r="C2" s="386"/>
      <c r="D2" s="386"/>
      <c r="E2" s="386"/>
      <c r="F2" s="386"/>
      <c r="G2" s="386"/>
    </row>
    <row r="3" spans="1:14" s="29" customFormat="1" ht="15.75" x14ac:dyDescent="0.25">
      <c r="A3" s="27"/>
      <c r="B3" s="27"/>
      <c r="C3" s="27"/>
      <c r="D3" s="27"/>
      <c r="E3" s="27"/>
      <c r="F3" s="27"/>
      <c r="G3" s="122" t="s">
        <v>44</v>
      </c>
    </row>
    <row r="4" spans="1:14" s="29" customFormat="1" ht="51.75" customHeight="1" x14ac:dyDescent="0.2">
      <c r="A4" s="115"/>
      <c r="B4" s="118" t="s">
        <v>431</v>
      </c>
      <c r="C4" s="118" t="s">
        <v>428</v>
      </c>
      <c r="D4" s="82" t="s">
        <v>45</v>
      </c>
      <c r="E4" s="121" t="s">
        <v>429</v>
      </c>
      <c r="F4" s="121" t="s">
        <v>430</v>
      </c>
      <c r="G4" s="82" t="s">
        <v>45</v>
      </c>
    </row>
    <row r="5" spans="1:14" s="33" customFormat="1" ht="28.35" customHeight="1" x14ac:dyDescent="0.25">
      <c r="A5" s="49" t="s">
        <v>14</v>
      </c>
      <c r="B5" s="31">
        <v>3075</v>
      </c>
      <c r="C5" s="31">
        <f>SUM(C6:C29)</f>
        <v>2796</v>
      </c>
      <c r="D5" s="41">
        <f>C5/B5*100</f>
        <v>90.926829268292693</v>
      </c>
      <c r="E5" s="31">
        <v>705</v>
      </c>
      <c r="F5" s="31">
        <f>SUM(F6:F29)</f>
        <v>1148</v>
      </c>
      <c r="G5" s="41">
        <f>F5/E5*100</f>
        <v>162.8368794326241</v>
      </c>
    </row>
    <row r="6" spans="1:14" ht="18.600000000000001" customHeight="1" x14ac:dyDescent="0.2">
      <c r="A6" s="38" t="s">
        <v>48</v>
      </c>
      <c r="B6" s="232">
        <v>1032</v>
      </c>
      <c r="C6" s="233">
        <v>592</v>
      </c>
      <c r="D6" s="41">
        <f t="shared" ref="D6:D29" si="0">C6/B6*100</f>
        <v>57.36434108527132</v>
      </c>
      <c r="E6" s="232">
        <v>252</v>
      </c>
      <c r="F6" s="233">
        <v>196</v>
      </c>
      <c r="G6" s="41">
        <f t="shared" ref="G6:G29" si="1">F6/E6*100</f>
        <v>77.777777777777786</v>
      </c>
      <c r="H6" s="42"/>
      <c r="I6" s="50"/>
      <c r="J6" s="50"/>
      <c r="K6" s="50"/>
      <c r="L6" s="50"/>
      <c r="M6" s="50"/>
      <c r="N6" s="50"/>
    </row>
    <row r="7" spans="1:14" ht="18.600000000000001" customHeight="1" x14ac:dyDescent="0.2">
      <c r="A7" s="38" t="s">
        <v>49</v>
      </c>
      <c r="B7" s="232">
        <v>0</v>
      </c>
      <c r="C7" s="233">
        <v>22</v>
      </c>
      <c r="D7" s="354" t="e">
        <f>C7/B7*100</f>
        <v>#DIV/0!</v>
      </c>
      <c r="E7" s="232">
        <v>0</v>
      </c>
      <c r="F7" s="233">
        <v>14</v>
      </c>
      <c r="G7" s="353" t="e">
        <f t="shared" si="1"/>
        <v>#DIV/0!</v>
      </c>
      <c r="H7" s="42"/>
      <c r="I7" s="50"/>
      <c r="J7" s="50"/>
      <c r="K7" s="50"/>
      <c r="L7" s="50"/>
      <c r="M7" s="50"/>
      <c r="N7" s="50"/>
    </row>
    <row r="8" spans="1:14" s="46" customFormat="1" ht="18.600000000000001" customHeight="1" x14ac:dyDescent="0.2">
      <c r="A8" s="38" t="s">
        <v>50</v>
      </c>
      <c r="B8" s="232">
        <v>31</v>
      </c>
      <c r="C8" s="233">
        <v>0</v>
      </c>
      <c r="D8" s="41">
        <v>0</v>
      </c>
      <c r="E8" s="232">
        <v>5</v>
      </c>
      <c r="F8" s="233">
        <v>0</v>
      </c>
      <c r="G8" s="41">
        <v>0</v>
      </c>
      <c r="H8" s="42"/>
      <c r="I8" s="43"/>
      <c r="J8" s="44"/>
    </row>
    <row r="9" spans="1:14" ht="18.600000000000001" customHeight="1" x14ac:dyDescent="0.2">
      <c r="A9" s="38" t="s">
        <v>51</v>
      </c>
      <c r="B9" s="232">
        <v>161</v>
      </c>
      <c r="C9" s="233">
        <v>25</v>
      </c>
      <c r="D9" s="41">
        <f t="shared" si="0"/>
        <v>15.527950310559005</v>
      </c>
      <c r="E9" s="232">
        <v>45</v>
      </c>
      <c r="F9" s="233">
        <v>2</v>
      </c>
      <c r="G9" s="41">
        <f t="shared" si="1"/>
        <v>4.4444444444444446</v>
      </c>
      <c r="H9" s="42"/>
      <c r="J9" s="44"/>
      <c r="L9" s="51"/>
    </row>
    <row r="10" spans="1:14" ht="18.600000000000001" customHeight="1" x14ac:dyDescent="0.2">
      <c r="A10" s="38" t="s">
        <v>52</v>
      </c>
      <c r="B10" s="232">
        <v>42</v>
      </c>
      <c r="C10" s="233">
        <v>148</v>
      </c>
      <c r="D10" s="41" t="s">
        <v>438</v>
      </c>
      <c r="E10" s="232">
        <v>10</v>
      </c>
      <c r="F10" s="233">
        <v>25</v>
      </c>
      <c r="G10" s="41" t="s">
        <v>404</v>
      </c>
      <c r="H10" s="42"/>
      <c r="J10" s="44"/>
    </row>
    <row r="11" spans="1:14" ht="31.5" x14ac:dyDescent="0.2">
      <c r="A11" s="38" t="s">
        <v>53</v>
      </c>
      <c r="B11" s="232">
        <v>160</v>
      </c>
      <c r="C11" s="233">
        <v>36</v>
      </c>
      <c r="D11" s="41">
        <f t="shared" si="0"/>
        <v>22.5</v>
      </c>
      <c r="E11" s="232">
        <v>27</v>
      </c>
      <c r="F11" s="233">
        <v>13</v>
      </c>
      <c r="G11" s="41">
        <f>F11/E11*100</f>
        <v>48.148148148148145</v>
      </c>
      <c r="H11" s="42"/>
      <c r="J11" s="44"/>
    </row>
    <row r="12" spans="1:14" ht="78.75" x14ac:dyDescent="0.2">
      <c r="A12" s="38" t="s">
        <v>54</v>
      </c>
      <c r="B12" s="232">
        <v>215</v>
      </c>
      <c r="C12" s="233">
        <v>118</v>
      </c>
      <c r="D12" s="41">
        <f t="shared" si="0"/>
        <v>54.883720930232563</v>
      </c>
      <c r="E12" s="232">
        <v>28</v>
      </c>
      <c r="F12" s="233">
        <v>37</v>
      </c>
      <c r="G12" s="41">
        <f t="shared" si="1"/>
        <v>132.14285714285714</v>
      </c>
      <c r="H12" s="42"/>
      <c r="J12" s="44"/>
    </row>
    <row r="13" spans="1:14" ht="31.5" x14ac:dyDescent="0.2">
      <c r="A13" s="38" t="s">
        <v>55</v>
      </c>
      <c r="B13" s="232">
        <v>111</v>
      </c>
      <c r="C13" s="233">
        <v>138</v>
      </c>
      <c r="D13" s="41">
        <f t="shared" si="0"/>
        <v>124.32432432432432</v>
      </c>
      <c r="E13" s="232">
        <v>10</v>
      </c>
      <c r="F13" s="233">
        <v>30</v>
      </c>
      <c r="G13" s="41" t="s">
        <v>432</v>
      </c>
      <c r="H13" s="42"/>
      <c r="J13" s="44"/>
    </row>
    <row r="14" spans="1:14" ht="31.5" x14ac:dyDescent="0.2">
      <c r="A14" s="38" t="s">
        <v>56</v>
      </c>
      <c r="B14" s="232">
        <v>30</v>
      </c>
      <c r="C14" s="233">
        <v>74</v>
      </c>
      <c r="D14" s="41" t="s">
        <v>406</v>
      </c>
      <c r="E14" s="232">
        <v>1</v>
      </c>
      <c r="F14" s="233">
        <v>9</v>
      </c>
      <c r="G14" s="41" t="s">
        <v>433</v>
      </c>
      <c r="H14" s="42"/>
      <c r="J14" s="44"/>
    </row>
    <row r="15" spans="1:14" ht="31.5" x14ac:dyDescent="0.2">
      <c r="A15" s="38" t="s">
        <v>57</v>
      </c>
      <c r="B15" s="232">
        <v>2</v>
      </c>
      <c r="C15" s="233">
        <v>1</v>
      </c>
      <c r="D15" s="41">
        <f t="shared" si="0"/>
        <v>50</v>
      </c>
      <c r="E15" s="232">
        <v>0</v>
      </c>
      <c r="F15" s="233">
        <v>0</v>
      </c>
      <c r="G15" s="354" t="e">
        <f t="shared" si="1"/>
        <v>#DIV/0!</v>
      </c>
      <c r="H15" s="42"/>
      <c r="J15" s="44"/>
    </row>
    <row r="16" spans="1:14" ht="31.5" x14ac:dyDescent="0.2">
      <c r="A16" s="38" t="s">
        <v>58</v>
      </c>
      <c r="B16" s="232">
        <v>57</v>
      </c>
      <c r="C16" s="233">
        <v>60</v>
      </c>
      <c r="D16" s="41">
        <f t="shared" si="0"/>
        <v>105.26315789473684</v>
      </c>
      <c r="E16" s="232">
        <v>20</v>
      </c>
      <c r="F16" s="233">
        <v>16</v>
      </c>
      <c r="G16" s="41">
        <f t="shared" si="1"/>
        <v>80</v>
      </c>
      <c r="H16" s="42"/>
      <c r="J16" s="44"/>
    </row>
    <row r="17" spans="1:10" ht="47.25" x14ac:dyDescent="0.2">
      <c r="A17" s="38" t="s">
        <v>59</v>
      </c>
      <c r="B17" s="232">
        <v>33</v>
      </c>
      <c r="C17" s="233">
        <v>48</v>
      </c>
      <c r="D17" s="41">
        <f t="shared" si="0"/>
        <v>145.45454545454547</v>
      </c>
      <c r="E17" s="232">
        <v>12</v>
      </c>
      <c r="F17" s="233">
        <v>16</v>
      </c>
      <c r="G17" s="41">
        <f t="shared" si="1"/>
        <v>133.33333333333331</v>
      </c>
      <c r="H17" s="42"/>
      <c r="J17" s="44"/>
    </row>
    <row r="18" spans="1:10" ht="31.5" x14ac:dyDescent="0.2">
      <c r="A18" s="38" t="s">
        <v>60</v>
      </c>
      <c r="B18" s="232">
        <v>314</v>
      </c>
      <c r="C18" s="233">
        <v>650</v>
      </c>
      <c r="D18" s="41">
        <f t="shared" si="0"/>
        <v>207.0063694267516</v>
      </c>
      <c r="E18" s="232">
        <v>41</v>
      </c>
      <c r="F18" s="233">
        <v>419</v>
      </c>
      <c r="G18" s="41" t="s">
        <v>434</v>
      </c>
      <c r="H18" s="42"/>
      <c r="J18" s="44"/>
    </row>
    <row r="19" spans="1:10" ht="31.5" x14ac:dyDescent="0.2">
      <c r="A19" s="38" t="s">
        <v>61</v>
      </c>
      <c r="B19" s="232">
        <v>365</v>
      </c>
      <c r="C19" s="233">
        <v>213</v>
      </c>
      <c r="D19" s="41">
        <f t="shared" si="0"/>
        <v>58.356164383561648</v>
      </c>
      <c r="E19" s="232">
        <v>97</v>
      </c>
      <c r="F19" s="233">
        <v>103</v>
      </c>
      <c r="G19" s="41">
        <f t="shared" si="1"/>
        <v>106.18556701030928</v>
      </c>
      <c r="H19" s="42"/>
      <c r="J19" s="44"/>
    </row>
    <row r="20" spans="1:10" ht="18.600000000000001" customHeight="1" x14ac:dyDescent="0.2">
      <c r="A20" s="38" t="s">
        <v>62</v>
      </c>
      <c r="B20" s="232">
        <v>19</v>
      </c>
      <c r="C20" s="233">
        <v>30</v>
      </c>
      <c r="D20" s="41">
        <f t="shared" si="0"/>
        <v>157.89473684210526</v>
      </c>
      <c r="E20" s="232">
        <v>2</v>
      </c>
      <c r="F20" s="233">
        <v>15</v>
      </c>
      <c r="G20" s="41" t="s">
        <v>435</v>
      </c>
      <c r="H20" s="42"/>
      <c r="J20" s="44"/>
    </row>
    <row r="21" spans="1:10" ht="31.5" x14ac:dyDescent="0.2">
      <c r="A21" s="38" t="s">
        <v>63</v>
      </c>
      <c r="B21" s="232">
        <v>220</v>
      </c>
      <c r="C21" s="233">
        <v>165</v>
      </c>
      <c r="D21" s="41">
        <f t="shared" si="0"/>
        <v>75</v>
      </c>
      <c r="E21" s="232">
        <v>66</v>
      </c>
      <c r="F21" s="233">
        <v>79</v>
      </c>
      <c r="G21" s="41">
        <f t="shared" si="1"/>
        <v>119.6969696969697</v>
      </c>
      <c r="H21" s="42"/>
      <c r="J21" s="44"/>
    </row>
    <row r="22" spans="1:10" ht="31.5" x14ac:dyDescent="0.2">
      <c r="A22" s="38" t="s">
        <v>64</v>
      </c>
      <c r="B22" s="232">
        <v>6</v>
      </c>
      <c r="C22" s="233">
        <v>12</v>
      </c>
      <c r="D22" s="41">
        <f t="shared" si="0"/>
        <v>200</v>
      </c>
      <c r="E22" s="232">
        <v>3</v>
      </c>
      <c r="F22" s="233">
        <v>3</v>
      </c>
      <c r="G22" s="41">
        <f t="shared" si="1"/>
        <v>100</v>
      </c>
      <c r="H22" s="42"/>
      <c r="J22" s="47"/>
    </row>
    <row r="23" spans="1:10" ht="31.5" x14ac:dyDescent="0.2">
      <c r="A23" s="38" t="s">
        <v>65</v>
      </c>
      <c r="B23" s="232">
        <v>38</v>
      </c>
      <c r="C23" s="233">
        <v>48</v>
      </c>
      <c r="D23" s="41">
        <f t="shared" si="0"/>
        <v>126.31578947368421</v>
      </c>
      <c r="E23" s="232">
        <v>6</v>
      </c>
      <c r="F23" s="233">
        <v>21</v>
      </c>
      <c r="G23" s="41" t="s">
        <v>437</v>
      </c>
      <c r="H23" s="42"/>
      <c r="J23" s="47"/>
    </row>
    <row r="24" spans="1:10" ht="31.5" x14ac:dyDescent="0.2">
      <c r="A24" s="38" t="s">
        <v>66</v>
      </c>
      <c r="B24" s="232">
        <v>132</v>
      </c>
      <c r="C24" s="233">
        <v>153</v>
      </c>
      <c r="D24" s="41">
        <f t="shared" si="0"/>
        <v>115.90909090909092</v>
      </c>
      <c r="E24" s="232">
        <v>27</v>
      </c>
      <c r="F24" s="233">
        <v>52</v>
      </c>
      <c r="G24" s="41">
        <f t="shared" si="1"/>
        <v>192.59259259259258</v>
      </c>
      <c r="H24" s="42"/>
      <c r="J24" s="47"/>
    </row>
    <row r="25" spans="1:10" ht="31.5" x14ac:dyDescent="0.2">
      <c r="A25" s="38" t="s">
        <v>67</v>
      </c>
      <c r="B25" s="232">
        <v>13</v>
      </c>
      <c r="C25" s="233">
        <v>66</v>
      </c>
      <c r="D25" s="41" t="s">
        <v>439</v>
      </c>
      <c r="E25" s="232">
        <v>0</v>
      </c>
      <c r="F25" s="233">
        <v>31</v>
      </c>
      <c r="G25" s="354" t="e">
        <f t="shared" si="1"/>
        <v>#DIV/0!</v>
      </c>
    </row>
    <row r="26" spans="1:10" ht="31.5" x14ac:dyDescent="0.2">
      <c r="A26" s="38" t="s">
        <v>68</v>
      </c>
      <c r="B26" s="232">
        <v>33</v>
      </c>
      <c r="C26" s="233">
        <v>16</v>
      </c>
      <c r="D26" s="41">
        <f t="shared" si="0"/>
        <v>48.484848484848484</v>
      </c>
      <c r="E26" s="232">
        <v>12</v>
      </c>
      <c r="F26" s="233">
        <v>7</v>
      </c>
      <c r="G26" s="41">
        <f t="shared" si="1"/>
        <v>58.333333333333336</v>
      </c>
    </row>
    <row r="27" spans="1:10" ht="18.600000000000001" customHeight="1" x14ac:dyDescent="0.2">
      <c r="A27" s="38" t="s">
        <v>69</v>
      </c>
      <c r="B27" s="232">
        <v>65</v>
      </c>
      <c r="C27" s="233">
        <v>115</v>
      </c>
      <c r="D27" s="41">
        <f t="shared" si="0"/>
        <v>176.92307692307691</v>
      </c>
      <c r="E27" s="232">
        <v>9</v>
      </c>
      <c r="F27" s="233">
        <v>46</v>
      </c>
      <c r="G27" s="41" t="s">
        <v>436</v>
      </c>
    </row>
    <row r="28" spans="1:10" ht="18.600000000000001" customHeight="1" x14ac:dyDescent="0.2">
      <c r="A28" s="38" t="s">
        <v>70</v>
      </c>
      <c r="B28" s="232">
        <v>37</v>
      </c>
      <c r="C28" s="233">
        <v>43</v>
      </c>
      <c r="D28" s="41">
        <f t="shared" si="0"/>
        <v>116.21621621621621</v>
      </c>
      <c r="E28" s="232">
        <v>15</v>
      </c>
      <c r="F28" s="233">
        <v>7</v>
      </c>
      <c r="G28" s="41">
        <f t="shared" si="1"/>
        <v>46.666666666666664</v>
      </c>
    </row>
    <row r="29" spans="1:10" ht="31.5" x14ac:dyDescent="0.2">
      <c r="A29" s="38" t="s">
        <v>71</v>
      </c>
      <c r="B29" s="232">
        <v>40</v>
      </c>
      <c r="C29" s="233">
        <v>23</v>
      </c>
      <c r="D29" s="41">
        <f t="shared" si="0"/>
        <v>57.499999999999993</v>
      </c>
      <c r="E29" s="232">
        <v>13</v>
      </c>
      <c r="F29" s="233">
        <v>7</v>
      </c>
      <c r="G29" s="41">
        <f t="shared" si="1"/>
        <v>53.846153846153847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F5" sqref="F5"/>
    </sheetView>
  </sheetViews>
  <sheetFormatPr defaultColWidth="8.85546875" defaultRowHeight="12.75" x14ac:dyDescent="0.2"/>
  <cols>
    <col min="1" max="1" width="55" style="43" customWidth="1"/>
    <col min="2" max="3" width="15.7109375" style="43" customWidth="1"/>
    <col min="4" max="4" width="14" style="43" customWidth="1"/>
    <col min="5" max="6" width="15.7109375" style="43" customWidth="1"/>
    <col min="7" max="7" width="14.5703125" style="43" customWidth="1"/>
    <col min="8" max="8" width="8.85546875" style="43"/>
    <col min="9" max="9" width="13.7109375" style="43" bestFit="1" customWidth="1"/>
    <col min="10" max="10" width="6" style="43" bestFit="1" customWidth="1"/>
    <col min="11" max="11" width="3.7109375" style="43" bestFit="1" customWidth="1"/>
    <col min="12" max="13" width="8.28515625" style="43" bestFit="1" customWidth="1"/>
    <col min="14" max="14" width="3.7109375" style="43" bestFit="1" customWidth="1"/>
    <col min="15" max="256" width="8.85546875" style="43"/>
    <col min="257" max="257" width="55" style="43" customWidth="1"/>
    <col min="258" max="259" width="15.7109375" style="43" customWidth="1"/>
    <col min="260" max="260" width="14" style="43" customWidth="1"/>
    <col min="261" max="262" width="15.7109375" style="43" customWidth="1"/>
    <col min="263" max="263" width="14.5703125" style="43" customWidth="1"/>
    <col min="264" max="264" width="8.85546875" style="43"/>
    <col min="265" max="265" width="13.7109375" style="43" bestFit="1" customWidth="1"/>
    <col min="266" max="266" width="6" style="43" bestFit="1" customWidth="1"/>
    <col min="267" max="267" width="3.7109375" style="43" bestFit="1" customWidth="1"/>
    <col min="268" max="269" width="8.28515625" style="43" bestFit="1" customWidth="1"/>
    <col min="270" max="270" width="3.7109375" style="43" bestFit="1" customWidth="1"/>
    <col min="271" max="512" width="8.85546875" style="43"/>
    <col min="513" max="513" width="55" style="43" customWidth="1"/>
    <col min="514" max="515" width="15.7109375" style="43" customWidth="1"/>
    <col min="516" max="516" width="14" style="43" customWidth="1"/>
    <col min="517" max="518" width="15.7109375" style="43" customWidth="1"/>
    <col min="519" max="519" width="14.5703125" style="43" customWidth="1"/>
    <col min="520" max="520" width="8.85546875" style="43"/>
    <col min="521" max="521" width="13.7109375" style="43" bestFit="1" customWidth="1"/>
    <col min="522" max="522" width="6" style="43" bestFit="1" customWidth="1"/>
    <col min="523" max="523" width="3.7109375" style="43" bestFit="1" customWidth="1"/>
    <col min="524" max="525" width="8.28515625" style="43" bestFit="1" customWidth="1"/>
    <col min="526" max="526" width="3.7109375" style="43" bestFit="1" customWidth="1"/>
    <col min="527" max="768" width="8.85546875" style="43"/>
    <col min="769" max="769" width="55" style="43" customWidth="1"/>
    <col min="770" max="771" width="15.7109375" style="43" customWidth="1"/>
    <col min="772" max="772" width="14" style="43" customWidth="1"/>
    <col min="773" max="774" width="15.7109375" style="43" customWidth="1"/>
    <col min="775" max="775" width="14.5703125" style="43" customWidth="1"/>
    <col min="776" max="776" width="8.85546875" style="43"/>
    <col min="777" max="777" width="13.7109375" style="43" bestFit="1" customWidth="1"/>
    <col min="778" max="778" width="6" style="43" bestFit="1" customWidth="1"/>
    <col min="779" max="779" width="3.7109375" style="43" bestFit="1" customWidth="1"/>
    <col min="780" max="781" width="8.28515625" style="43" bestFit="1" customWidth="1"/>
    <col min="782" max="782" width="3.7109375" style="43" bestFit="1" customWidth="1"/>
    <col min="783" max="1024" width="8.85546875" style="43"/>
    <col min="1025" max="1025" width="55" style="43" customWidth="1"/>
    <col min="1026" max="1027" width="15.7109375" style="43" customWidth="1"/>
    <col min="1028" max="1028" width="14" style="43" customWidth="1"/>
    <col min="1029" max="1030" width="15.7109375" style="43" customWidth="1"/>
    <col min="1031" max="1031" width="14.5703125" style="43" customWidth="1"/>
    <col min="1032" max="1032" width="8.85546875" style="43"/>
    <col min="1033" max="1033" width="13.7109375" style="43" bestFit="1" customWidth="1"/>
    <col min="1034" max="1034" width="6" style="43" bestFit="1" customWidth="1"/>
    <col min="1035" max="1035" width="3.7109375" style="43" bestFit="1" customWidth="1"/>
    <col min="1036" max="1037" width="8.28515625" style="43" bestFit="1" customWidth="1"/>
    <col min="1038" max="1038" width="3.7109375" style="43" bestFit="1" customWidth="1"/>
    <col min="1039" max="1280" width="8.85546875" style="43"/>
    <col min="1281" max="1281" width="55" style="43" customWidth="1"/>
    <col min="1282" max="1283" width="15.7109375" style="43" customWidth="1"/>
    <col min="1284" max="1284" width="14" style="43" customWidth="1"/>
    <col min="1285" max="1286" width="15.7109375" style="43" customWidth="1"/>
    <col min="1287" max="1287" width="14.5703125" style="43" customWidth="1"/>
    <col min="1288" max="1288" width="8.85546875" style="43"/>
    <col min="1289" max="1289" width="13.7109375" style="43" bestFit="1" customWidth="1"/>
    <col min="1290" max="1290" width="6" style="43" bestFit="1" customWidth="1"/>
    <col min="1291" max="1291" width="3.7109375" style="43" bestFit="1" customWidth="1"/>
    <col min="1292" max="1293" width="8.28515625" style="43" bestFit="1" customWidth="1"/>
    <col min="1294" max="1294" width="3.7109375" style="43" bestFit="1" customWidth="1"/>
    <col min="1295" max="1536" width="8.85546875" style="43"/>
    <col min="1537" max="1537" width="55" style="43" customWidth="1"/>
    <col min="1538" max="1539" width="15.7109375" style="43" customWidth="1"/>
    <col min="1540" max="1540" width="14" style="43" customWidth="1"/>
    <col min="1541" max="1542" width="15.7109375" style="43" customWidth="1"/>
    <col min="1543" max="1543" width="14.5703125" style="43" customWidth="1"/>
    <col min="1544" max="1544" width="8.85546875" style="43"/>
    <col min="1545" max="1545" width="13.7109375" style="43" bestFit="1" customWidth="1"/>
    <col min="1546" max="1546" width="6" style="43" bestFit="1" customWidth="1"/>
    <col min="1547" max="1547" width="3.7109375" style="43" bestFit="1" customWidth="1"/>
    <col min="1548" max="1549" width="8.28515625" style="43" bestFit="1" customWidth="1"/>
    <col min="1550" max="1550" width="3.7109375" style="43" bestFit="1" customWidth="1"/>
    <col min="1551" max="1792" width="8.85546875" style="43"/>
    <col min="1793" max="1793" width="55" style="43" customWidth="1"/>
    <col min="1794" max="1795" width="15.7109375" style="43" customWidth="1"/>
    <col min="1796" max="1796" width="14" style="43" customWidth="1"/>
    <col min="1797" max="1798" width="15.7109375" style="43" customWidth="1"/>
    <col min="1799" max="1799" width="14.5703125" style="43" customWidth="1"/>
    <col min="1800" max="1800" width="8.85546875" style="43"/>
    <col min="1801" max="1801" width="13.7109375" style="43" bestFit="1" customWidth="1"/>
    <col min="1802" max="1802" width="6" style="43" bestFit="1" customWidth="1"/>
    <col min="1803" max="1803" width="3.7109375" style="43" bestFit="1" customWidth="1"/>
    <col min="1804" max="1805" width="8.28515625" style="43" bestFit="1" customWidth="1"/>
    <col min="1806" max="1806" width="3.7109375" style="43" bestFit="1" customWidth="1"/>
    <col min="1807" max="2048" width="8.85546875" style="43"/>
    <col min="2049" max="2049" width="55" style="43" customWidth="1"/>
    <col min="2050" max="2051" width="15.7109375" style="43" customWidth="1"/>
    <col min="2052" max="2052" width="14" style="43" customWidth="1"/>
    <col min="2053" max="2054" width="15.7109375" style="43" customWidth="1"/>
    <col min="2055" max="2055" width="14.5703125" style="43" customWidth="1"/>
    <col min="2056" max="2056" width="8.85546875" style="43"/>
    <col min="2057" max="2057" width="13.7109375" style="43" bestFit="1" customWidth="1"/>
    <col min="2058" max="2058" width="6" style="43" bestFit="1" customWidth="1"/>
    <col min="2059" max="2059" width="3.7109375" style="43" bestFit="1" customWidth="1"/>
    <col min="2060" max="2061" width="8.28515625" style="43" bestFit="1" customWidth="1"/>
    <col min="2062" max="2062" width="3.7109375" style="43" bestFit="1" customWidth="1"/>
    <col min="2063" max="2304" width="8.85546875" style="43"/>
    <col min="2305" max="2305" width="55" style="43" customWidth="1"/>
    <col min="2306" max="2307" width="15.7109375" style="43" customWidth="1"/>
    <col min="2308" max="2308" width="14" style="43" customWidth="1"/>
    <col min="2309" max="2310" width="15.7109375" style="43" customWidth="1"/>
    <col min="2311" max="2311" width="14.5703125" style="43" customWidth="1"/>
    <col min="2312" max="2312" width="8.85546875" style="43"/>
    <col min="2313" max="2313" width="13.7109375" style="43" bestFit="1" customWidth="1"/>
    <col min="2314" max="2314" width="6" style="43" bestFit="1" customWidth="1"/>
    <col min="2315" max="2315" width="3.7109375" style="43" bestFit="1" customWidth="1"/>
    <col min="2316" max="2317" width="8.28515625" style="43" bestFit="1" customWidth="1"/>
    <col min="2318" max="2318" width="3.7109375" style="43" bestFit="1" customWidth="1"/>
    <col min="2319" max="2560" width="8.85546875" style="43"/>
    <col min="2561" max="2561" width="55" style="43" customWidth="1"/>
    <col min="2562" max="2563" width="15.7109375" style="43" customWidth="1"/>
    <col min="2564" max="2564" width="14" style="43" customWidth="1"/>
    <col min="2565" max="2566" width="15.7109375" style="43" customWidth="1"/>
    <col min="2567" max="2567" width="14.5703125" style="43" customWidth="1"/>
    <col min="2568" max="2568" width="8.85546875" style="43"/>
    <col min="2569" max="2569" width="13.7109375" style="43" bestFit="1" customWidth="1"/>
    <col min="2570" max="2570" width="6" style="43" bestFit="1" customWidth="1"/>
    <col min="2571" max="2571" width="3.7109375" style="43" bestFit="1" customWidth="1"/>
    <col min="2572" max="2573" width="8.28515625" style="43" bestFit="1" customWidth="1"/>
    <col min="2574" max="2574" width="3.7109375" style="43" bestFit="1" customWidth="1"/>
    <col min="2575" max="2816" width="8.85546875" style="43"/>
    <col min="2817" max="2817" width="55" style="43" customWidth="1"/>
    <col min="2818" max="2819" width="15.7109375" style="43" customWidth="1"/>
    <col min="2820" max="2820" width="14" style="43" customWidth="1"/>
    <col min="2821" max="2822" width="15.7109375" style="43" customWidth="1"/>
    <col min="2823" max="2823" width="14.5703125" style="43" customWidth="1"/>
    <col min="2824" max="2824" width="8.85546875" style="43"/>
    <col min="2825" max="2825" width="13.7109375" style="43" bestFit="1" customWidth="1"/>
    <col min="2826" max="2826" width="6" style="43" bestFit="1" customWidth="1"/>
    <col min="2827" max="2827" width="3.7109375" style="43" bestFit="1" customWidth="1"/>
    <col min="2828" max="2829" width="8.28515625" style="43" bestFit="1" customWidth="1"/>
    <col min="2830" max="2830" width="3.7109375" style="43" bestFit="1" customWidth="1"/>
    <col min="2831" max="3072" width="8.85546875" style="43"/>
    <col min="3073" max="3073" width="55" style="43" customWidth="1"/>
    <col min="3074" max="3075" width="15.7109375" style="43" customWidth="1"/>
    <col min="3076" max="3076" width="14" style="43" customWidth="1"/>
    <col min="3077" max="3078" width="15.7109375" style="43" customWidth="1"/>
    <col min="3079" max="3079" width="14.5703125" style="43" customWidth="1"/>
    <col min="3080" max="3080" width="8.85546875" style="43"/>
    <col min="3081" max="3081" width="13.7109375" style="43" bestFit="1" customWidth="1"/>
    <col min="3082" max="3082" width="6" style="43" bestFit="1" customWidth="1"/>
    <col min="3083" max="3083" width="3.7109375" style="43" bestFit="1" customWidth="1"/>
    <col min="3084" max="3085" width="8.28515625" style="43" bestFit="1" customWidth="1"/>
    <col min="3086" max="3086" width="3.7109375" style="43" bestFit="1" customWidth="1"/>
    <col min="3087" max="3328" width="8.85546875" style="43"/>
    <col min="3329" max="3329" width="55" style="43" customWidth="1"/>
    <col min="3330" max="3331" width="15.7109375" style="43" customWidth="1"/>
    <col min="3332" max="3332" width="14" style="43" customWidth="1"/>
    <col min="3333" max="3334" width="15.7109375" style="43" customWidth="1"/>
    <col min="3335" max="3335" width="14.5703125" style="43" customWidth="1"/>
    <col min="3336" max="3336" width="8.85546875" style="43"/>
    <col min="3337" max="3337" width="13.7109375" style="43" bestFit="1" customWidth="1"/>
    <col min="3338" max="3338" width="6" style="43" bestFit="1" customWidth="1"/>
    <col min="3339" max="3339" width="3.7109375" style="43" bestFit="1" customWidth="1"/>
    <col min="3340" max="3341" width="8.28515625" style="43" bestFit="1" customWidth="1"/>
    <col min="3342" max="3342" width="3.7109375" style="43" bestFit="1" customWidth="1"/>
    <col min="3343" max="3584" width="8.85546875" style="43"/>
    <col min="3585" max="3585" width="55" style="43" customWidth="1"/>
    <col min="3586" max="3587" width="15.7109375" style="43" customWidth="1"/>
    <col min="3588" max="3588" width="14" style="43" customWidth="1"/>
    <col min="3589" max="3590" width="15.7109375" style="43" customWidth="1"/>
    <col min="3591" max="3591" width="14.5703125" style="43" customWidth="1"/>
    <col min="3592" max="3592" width="8.85546875" style="43"/>
    <col min="3593" max="3593" width="13.7109375" style="43" bestFit="1" customWidth="1"/>
    <col min="3594" max="3594" width="6" style="43" bestFit="1" customWidth="1"/>
    <col min="3595" max="3595" width="3.7109375" style="43" bestFit="1" customWidth="1"/>
    <col min="3596" max="3597" width="8.28515625" style="43" bestFit="1" customWidth="1"/>
    <col min="3598" max="3598" width="3.7109375" style="43" bestFit="1" customWidth="1"/>
    <col min="3599" max="3840" width="8.85546875" style="43"/>
    <col min="3841" max="3841" width="55" style="43" customWidth="1"/>
    <col min="3842" max="3843" width="15.7109375" style="43" customWidth="1"/>
    <col min="3844" max="3844" width="14" style="43" customWidth="1"/>
    <col min="3845" max="3846" width="15.7109375" style="43" customWidth="1"/>
    <col min="3847" max="3847" width="14.5703125" style="43" customWidth="1"/>
    <col min="3848" max="3848" width="8.85546875" style="43"/>
    <col min="3849" max="3849" width="13.7109375" style="43" bestFit="1" customWidth="1"/>
    <col min="3850" max="3850" width="6" style="43" bestFit="1" customWidth="1"/>
    <col min="3851" max="3851" width="3.7109375" style="43" bestFit="1" customWidth="1"/>
    <col min="3852" max="3853" width="8.28515625" style="43" bestFit="1" customWidth="1"/>
    <col min="3854" max="3854" width="3.7109375" style="43" bestFit="1" customWidth="1"/>
    <col min="3855" max="4096" width="8.85546875" style="43"/>
    <col min="4097" max="4097" width="55" style="43" customWidth="1"/>
    <col min="4098" max="4099" width="15.7109375" style="43" customWidth="1"/>
    <col min="4100" max="4100" width="14" style="43" customWidth="1"/>
    <col min="4101" max="4102" width="15.7109375" style="43" customWidth="1"/>
    <col min="4103" max="4103" width="14.5703125" style="43" customWidth="1"/>
    <col min="4104" max="4104" width="8.85546875" style="43"/>
    <col min="4105" max="4105" width="13.7109375" style="43" bestFit="1" customWidth="1"/>
    <col min="4106" max="4106" width="6" style="43" bestFit="1" customWidth="1"/>
    <col min="4107" max="4107" width="3.7109375" style="43" bestFit="1" customWidth="1"/>
    <col min="4108" max="4109" width="8.28515625" style="43" bestFit="1" customWidth="1"/>
    <col min="4110" max="4110" width="3.7109375" style="43" bestFit="1" customWidth="1"/>
    <col min="4111" max="4352" width="8.85546875" style="43"/>
    <col min="4353" max="4353" width="55" style="43" customWidth="1"/>
    <col min="4354" max="4355" width="15.7109375" style="43" customWidth="1"/>
    <col min="4356" max="4356" width="14" style="43" customWidth="1"/>
    <col min="4357" max="4358" width="15.7109375" style="43" customWidth="1"/>
    <col min="4359" max="4359" width="14.5703125" style="43" customWidth="1"/>
    <col min="4360" max="4360" width="8.85546875" style="43"/>
    <col min="4361" max="4361" width="13.7109375" style="43" bestFit="1" customWidth="1"/>
    <col min="4362" max="4362" width="6" style="43" bestFit="1" customWidth="1"/>
    <col min="4363" max="4363" width="3.7109375" style="43" bestFit="1" customWidth="1"/>
    <col min="4364" max="4365" width="8.28515625" style="43" bestFit="1" customWidth="1"/>
    <col min="4366" max="4366" width="3.7109375" style="43" bestFit="1" customWidth="1"/>
    <col min="4367" max="4608" width="8.85546875" style="43"/>
    <col min="4609" max="4609" width="55" style="43" customWidth="1"/>
    <col min="4610" max="4611" width="15.7109375" style="43" customWidth="1"/>
    <col min="4612" max="4612" width="14" style="43" customWidth="1"/>
    <col min="4613" max="4614" width="15.7109375" style="43" customWidth="1"/>
    <col min="4615" max="4615" width="14.5703125" style="43" customWidth="1"/>
    <col min="4616" max="4616" width="8.85546875" style="43"/>
    <col min="4617" max="4617" width="13.7109375" style="43" bestFit="1" customWidth="1"/>
    <col min="4618" max="4618" width="6" style="43" bestFit="1" customWidth="1"/>
    <col min="4619" max="4619" width="3.7109375" style="43" bestFit="1" customWidth="1"/>
    <col min="4620" max="4621" width="8.28515625" style="43" bestFit="1" customWidth="1"/>
    <col min="4622" max="4622" width="3.7109375" style="43" bestFit="1" customWidth="1"/>
    <col min="4623" max="4864" width="8.85546875" style="43"/>
    <col min="4865" max="4865" width="55" style="43" customWidth="1"/>
    <col min="4866" max="4867" width="15.7109375" style="43" customWidth="1"/>
    <col min="4868" max="4868" width="14" style="43" customWidth="1"/>
    <col min="4869" max="4870" width="15.7109375" style="43" customWidth="1"/>
    <col min="4871" max="4871" width="14.5703125" style="43" customWidth="1"/>
    <col min="4872" max="4872" width="8.85546875" style="43"/>
    <col min="4873" max="4873" width="13.7109375" style="43" bestFit="1" customWidth="1"/>
    <col min="4874" max="4874" width="6" style="43" bestFit="1" customWidth="1"/>
    <col min="4875" max="4875" width="3.7109375" style="43" bestFit="1" customWidth="1"/>
    <col min="4876" max="4877" width="8.28515625" style="43" bestFit="1" customWidth="1"/>
    <col min="4878" max="4878" width="3.7109375" style="43" bestFit="1" customWidth="1"/>
    <col min="4879" max="5120" width="8.85546875" style="43"/>
    <col min="5121" max="5121" width="55" style="43" customWidth="1"/>
    <col min="5122" max="5123" width="15.7109375" style="43" customWidth="1"/>
    <col min="5124" max="5124" width="14" style="43" customWidth="1"/>
    <col min="5125" max="5126" width="15.7109375" style="43" customWidth="1"/>
    <col min="5127" max="5127" width="14.5703125" style="43" customWidth="1"/>
    <col min="5128" max="5128" width="8.85546875" style="43"/>
    <col min="5129" max="5129" width="13.7109375" style="43" bestFit="1" customWidth="1"/>
    <col min="5130" max="5130" width="6" style="43" bestFit="1" customWidth="1"/>
    <col min="5131" max="5131" width="3.7109375" style="43" bestFit="1" customWidth="1"/>
    <col min="5132" max="5133" width="8.28515625" style="43" bestFit="1" customWidth="1"/>
    <col min="5134" max="5134" width="3.7109375" style="43" bestFit="1" customWidth="1"/>
    <col min="5135" max="5376" width="8.85546875" style="43"/>
    <col min="5377" max="5377" width="55" style="43" customWidth="1"/>
    <col min="5378" max="5379" width="15.7109375" style="43" customWidth="1"/>
    <col min="5380" max="5380" width="14" style="43" customWidth="1"/>
    <col min="5381" max="5382" width="15.7109375" style="43" customWidth="1"/>
    <col min="5383" max="5383" width="14.5703125" style="43" customWidth="1"/>
    <col min="5384" max="5384" width="8.85546875" style="43"/>
    <col min="5385" max="5385" width="13.7109375" style="43" bestFit="1" customWidth="1"/>
    <col min="5386" max="5386" width="6" style="43" bestFit="1" customWidth="1"/>
    <col min="5387" max="5387" width="3.7109375" style="43" bestFit="1" customWidth="1"/>
    <col min="5388" max="5389" width="8.28515625" style="43" bestFit="1" customWidth="1"/>
    <col min="5390" max="5390" width="3.7109375" style="43" bestFit="1" customWidth="1"/>
    <col min="5391" max="5632" width="8.85546875" style="43"/>
    <col min="5633" max="5633" width="55" style="43" customWidth="1"/>
    <col min="5634" max="5635" width="15.7109375" style="43" customWidth="1"/>
    <col min="5636" max="5636" width="14" style="43" customWidth="1"/>
    <col min="5637" max="5638" width="15.7109375" style="43" customWidth="1"/>
    <col min="5639" max="5639" width="14.5703125" style="43" customWidth="1"/>
    <col min="5640" max="5640" width="8.85546875" style="43"/>
    <col min="5641" max="5641" width="13.7109375" style="43" bestFit="1" customWidth="1"/>
    <col min="5642" max="5642" width="6" style="43" bestFit="1" customWidth="1"/>
    <col min="5643" max="5643" width="3.7109375" style="43" bestFit="1" customWidth="1"/>
    <col min="5644" max="5645" width="8.28515625" style="43" bestFit="1" customWidth="1"/>
    <col min="5646" max="5646" width="3.7109375" style="43" bestFit="1" customWidth="1"/>
    <col min="5647" max="5888" width="8.85546875" style="43"/>
    <col min="5889" max="5889" width="55" style="43" customWidth="1"/>
    <col min="5890" max="5891" width="15.7109375" style="43" customWidth="1"/>
    <col min="5892" max="5892" width="14" style="43" customWidth="1"/>
    <col min="5893" max="5894" width="15.7109375" style="43" customWidth="1"/>
    <col min="5895" max="5895" width="14.5703125" style="43" customWidth="1"/>
    <col min="5896" max="5896" width="8.85546875" style="43"/>
    <col min="5897" max="5897" width="13.7109375" style="43" bestFit="1" customWidth="1"/>
    <col min="5898" max="5898" width="6" style="43" bestFit="1" customWidth="1"/>
    <col min="5899" max="5899" width="3.7109375" style="43" bestFit="1" customWidth="1"/>
    <col min="5900" max="5901" width="8.28515625" style="43" bestFit="1" customWidth="1"/>
    <col min="5902" max="5902" width="3.7109375" style="43" bestFit="1" customWidth="1"/>
    <col min="5903" max="6144" width="8.85546875" style="43"/>
    <col min="6145" max="6145" width="55" style="43" customWidth="1"/>
    <col min="6146" max="6147" width="15.7109375" style="43" customWidth="1"/>
    <col min="6148" max="6148" width="14" style="43" customWidth="1"/>
    <col min="6149" max="6150" width="15.7109375" style="43" customWidth="1"/>
    <col min="6151" max="6151" width="14.5703125" style="43" customWidth="1"/>
    <col min="6152" max="6152" width="8.85546875" style="43"/>
    <col min="6153" max="6153" width="13.7109375" style="43" bestFit="1" customWidth="1"/>
    <col min="6154" max="6154" width="6" style="43" bestFit="1" customWidth="1"/>
    <col min="6155" max="6155" width="3.7109375" style="43" bestFit="1" customWidth="1"/>
    <col min="6156" max="6157" width="8.28515625" style="43" bestFit="1" customWidth="1"/>
    <col min="6158" max="6158" width="3.7109375" style="43" bestFit="1" customWidth="1"/>
    <col min="6159" max="6400" width="8.85546875" style="43"/>
    <col min="6401" max="6401" width="55" style="43" customWidth="1"/>
    <col min="6402" max="6403" width="15.7109375" style="43" customWidth="1"/>
    <col min="6404" max="6404" width="14" style="43" customWidth="1"/>
    <col min="6405" max="6406" width="15.7109375" style="43" customWidth="1"/>
    <col min="6407" max="6407" width="14.5703125" style="43" customWidth="1"/>
    <col min="6408" max="6408" width="8.85546875" style="43"/>
    <col min="6409" max="6409" width="13.7109375" style="43" bestFit="1" customWidth="1"/>
    <col min="6410" max="6410" width="6" style="43" bestFit="1" customWidth="1"/>
    <col min="6411" max="6411" width="3.7109375" style="43" bestFit="1" customWidth="1"/>
    <col min="6412" max="6413" width="8.28515625" style="43" bestFit="1" customWidth="1"/>
    <col min="6414" max="6414" width="3.7109375" style="43" bestFit="1" customWidth="1"/>
    <col min="6415" max="6656" width="8.85546875" style="43"/>
    <col min="6657" max="6657" width="55" style="43" customWidth="1"/>
    <col min="6658" max="6659" width="15.7109375" style="43" customWidth="1"/>
    <col min="6660" max="6660" width="14" style="43" customWidth="1"/>
    <col min="6661" max="6662" width="15.7109375" style="43" customWidth="1"/>
    <col min="6663" max="6663" width="14.5703125" style="43" customWidth="1"/>
    <col min="6664" max="6664" width="8.85546875" style="43"/>
    <col min="6665" max="6665" width="13.7109375" style="43" bestFit="1" customWidth="1"/>
    <col min="6666" max="6666" width="6" style="43" bestFit="1" customWidth="1"/>
    <col min="6667" max="6667" width="3.7109375" style="43" bestFit="1" customWidth="1"/>
    <col min="6668" max="6669" width="8.28515625" style="43" bestFit="1" customWidth="1"/>
    <col min="6670" max="6670" width="3.7109375" style="43" bestFit="1" customWidth="1"/>
    <col min="6671" max="6912" width="8.85546875" style="43"/>
    <col min="6913" max="6913" width="55" style="43" customWidth="1"/>
    <col min="6914" max="6915" width="15.7109375" style="43" customWidth="1"/>
    <col min="6916" max="6916" width="14" style="43" customWidth="1"/>
    <col min="6917" max="6918" width="15.7109375" style="43" customWidth="1"/>
    <col min="6919" max="6919" width="14.5703125" style="43" customWidth="1"/>
    <col min="6920" max="6920" width="8.85546875" style="43"/>
    <col min="6921" max="6921" width="13.7109375" style="43" bestFit="1" customWidth="1"/>
    <col min="6922" max="6922" width="6" style="43" bestFit="1" customWidth="1"/>
    <col min="6923" max="6923" width="3.7109375" style="43" bestFit="1" customWidth="1"/>
    <col min="6924" max="6925" width="8.28515625" style="43" bestFit="1" customWidth="1"/>
    <col min="6926" max="6926" width="3.7109375" style="43" bestFit="1" customWidth="1"/>
    <col min="6927" max="7168" width="8.85546875" style="43"/>
    <col min="7169" max="7169" width="55" style="43" customWidth="1"/>
    <col min="7170" max="7171" width="15.7109375" style="43" customWidth="1"/>
    <col min="7172" max="7172" width="14" style="43" customWidth="1"/>
    <col min="7173" max="7174" width="15.7109375" style="43" customWidth="1"/>
    <col min="7175" max="7175" width="14.5703125" style="43" customWidth="1"/>
    <col min="7176" max="7176" width="8.85546875" style="43"/>
    <col min="7177" max="7177" width="13.7109375" style="43" bestFit="1" customWidth="1"/>
    <col min="7178" max="7178" width="6" style="43" bestFit="1" customWidth="1"/>
    <col min="7179" max="7179" width="3.7109375" style="43" bestFit="1" customWidth="1"/>
    <col min="7180" max="7181" width="8.28515625" style="43" bestFit="1" customWidth="1"/>
    <col min="7182" max="7182" width="3.7109375" style="43" bestFit="1" customWidth="1"/>
    <col min="7183" max="7424" width="8.85546875" style="43"/>
    <col min="7425" max="7425" width="55" style="43" customWidth="1"/>
    <col min="7426" max="7427" width="15.7109375" style="43" customWidth="1"/>
    <col min="7428" max="7428" width="14" style="43" customWidth="1"/>
    <col min="7429" max="7430" width="15.7109375" style="43" customWidth="1"/>
    <col min="7431" max="7431" width="14.5703125" style="43" customWidth="1"/>
    <col min="7432" max="7432" width="8.85546875" style="43"/>
    <col min="7433" max="7433" width="13.7109375" style="43" bestFit="1" customWidth="1"/>
    <col min="7434" max="7434" width="6" style="43" bestFit="1" customWidth="1"/>
    <col min="7435" max="7435" width="3.7109375" style="43" bestFit="1" customWidth="1"/>
    <col min="7436" max="7437" width="8.28515625" style="43" bestFit="1" customWidth="1"/>
    <col min="7438" max="7438" width="3.7109375" style="43" bestFit="1" customWidth="1"/>
    <col min="7439" max="7680" width="8.85546875" style="43"/>
    <col min="7681" max="7681" width="55" style="43" customWidth="1"/>
    <col min="7682" max="7683" width="15.7109375" style="43" customWidth="1"/>
    <col min="7684" max="7684" width="14" style="43" customWidth="1"/>
    <col min="7685" max="7686" width="15.7109375" style="43" customWidth="1"/>
    <col min="7687" max="7687" width="14.5703125" style="43" customWidth="1"/>
    <col min="7688" max="7688" width="8.85546875" style="43"/>
    <col min="7689" max="7689" width="13.7109375" style="43" bestFit="1" customWidth="1"/>
    <col min="7690" max="7690" width="6" style="43" bestFit="1" customWidth="1"/>
    <col min="7691" max="7691" width="3.7109375" style="43" bestFit="1" customWidth="1"/>
    <col min="7692" max="7693" width="8.28515625" style="43" bestFit="1" customWidth="1"/>
    <col min="7694" max="7694" width="3.7109375" style="43" bestFit="1" customWidth="1"/>
    <col min="7695" max="7936" width="8.85546875" style="43"/>
    <col min="7937" max="7937" width="55" style="43" customWidth="1"/>
    <col min="7938" max="7939" width="15.7109375" style="43" customWidth="1"/>
    <col min="7940" max="7940" width="14" style="43" customWidth="1"/>
    <col min="7941" max="7942" width="15.7109375" style="43" customWidth="1"/>
    <col min="7943" max="7943" width="14.5703125" style="43" customWidth="1"/>
    <col min="7944" max="7944" width="8.85546875" style="43"/>
    <col min="7945" max="7945" width="13.7109375" style="43" bestFit="1" customWidth="1"/>
    <col min="7946" max="7946" width="6" style="43" bestFit="1" customWidth="1"/>
    <col min="7947" max="7947" width="3.7109375" style="43" bestFit="1" customWidth="1"/>
    <col min="7948" max="7949" width="8.28515625" style="43" bestFit="1" customWidth="1"/>
    <col min="7950" max="7950" width="3.7109375" style="43" bestFit="1" customWidth="1"/>
    <col min="7951" max="8192" width="8.85546875" style="43"/>
    <col min="8193" max="8193" width="55" style="43" customWidth="1"/>
    <col min="8194" max="8195" width="15.7109375" style="43" customWidth="1"/>
    <col min="8196" max="8196" width="14" style="43" customWidth="1"/>
    <col min="8197" max="8198" width="15.7109375" style="43" customWidth="1"/>
    <col min="8199" max="8199" width="14.5703125" style="43" customWidth="1"/>
    <col min="8200" max="8200" width="8.85546875" style="43"/>
    <col min="8201" max="8201" width="13.7109375" style="43" bestFit="1" customWidth="1"/>
    <col min="8202" max="8202" width="6" style="43" bestFit="1" customWidth="1"/>
    <col min="8203" max="8203" width="3.7109375" style="43" bestFit="1" customWidth="1"/>
    <col min="8204" max="8205" width="8.28515625" style="43" bestFit="1" customWidth="1"/>
    <col min="8206" max="8206" width="3.7109375" style="43" bestFit="1" customWidth="1"/>
    <col min="8207" max="8448" width="8.85546875" style="43"/>
    <col min="8449" max="8449" width="55" style="43" customWidth="1"/>
    <col min="8450" max="8451" width="15.7109375" style="43" customWidth="1"/>
    <col min="8452" max="8452" width="14" style="43" customWidth="1"/>
    <col min="8453" max="8454" width="15.7109375" style="43" customWidth="1"/>
    <col min="8455" max="8455" width="14.5703125" style="43" customWidth="1"/>
    <col min="8456" max="8456" width="8.85546875" style="43"/>
    <col min="8457" max="8457" width="13.7109375" style="43" bestFit="1" customWidth="1"/>
    <col min="8458" max="8458" width="6" style="43" bestFit="1" customWidth="1"/>
    <col min="8459" max="8459" width="3.7109375" style="43" bestFit="1" customWidth="1"/>
    <col min="8460" max="8461" width="8.28515625" style="43" bestFit="1" customWidth="1"/>
    <col min="8462" max="8462" width="3.7109375" style="43" bestFit="1" customWidth="1"/>
    <col min="8463" max="8704" width="8.85546875" style="43"/>
    <col min="8705" max="8705" width="55" style="43" customWidth="1"/>
    <col min="8706" max="8707" width="15.7109375" style="43" customWidth="1"/>
    <col min="8708" max="8708" width="14" style="43" customWidth="1"/>
    <col min="8709" max="8710" width="15.7109375" style="43" customWidth="1"/>
    <col min="8711" max="8711" width="14.5703125" style="43" customWidth="1"/>
    <col min="8712" max="8712" width="8.85546875" style="43"/>
    <col min="8713" max="8713" width="13.7109375" style="43" bestFit="1" customWidth="1"/>
    <col min="8714" max="8714" width="6" style="43" bestFit="1" customWidth="1"/>
    <col min="8715" max="8715" width="3.7109375" style="43" bestFit="1" customWidth="1"/>
    <col min="8716" max="8717" width="8.28515625" style="43" bestFit="1" customWidth="1"/>
    <col min="8718" max="8718" width="3.7109375" style="43" bestFit="1" customWidth="1"/>
    <col min="8719" max="8960" width="8.85546875" style="43"/>
    <col min="8961" max="8961" width="55" style="43" customWidth="1"/>
    <col min="8962" max="8963" width="15.7109375" style="43" customWidth="1"/>
    <col min="8964" max="8964" width="14" style="43" customWidth="1"/>
    <col min="8965" max="8966" width="15.7109375" style="43" customWidth="1"/>
    <col min="8967" max="8967" width="14.5703125" style="43" customWidth="1"/>
    <col min="8968" max="8968" width="8.85546875" style="43"/>
    <col min="8969" max="8969" width="13.7109375" style="43" bestFit="1" customWidth="1"/>
    <col min="8970" max="8970" width="6" style="43" bestFit="1" customWidth="1"/>
    <col min="8971" max="8971" width="3.7109375" style="43" bestFit="1" customWidth="1"/>
    <col min="8972" max="8973" width="8.28515625" style="43" bestFit="1" customWidth="1"/>
    <col min="8974" max="8974" width="3.7109375" style="43" bestFit="1" customWidth="1"/>
    <col min="8975" max="9216" width="8.85546875" style="43"/>
    <col min="9217" max="9217" width="55" style="43" customWidth="1"/>
    <col min="9218" max="9219" width="15.7109375" style="43" customWidth="1"/>
    <col min="9220" max="9220" width="14" style="43" customWidth="1"/>
    <col min="9221" max="9222" width="15.7109375" style="43" customWidth="1"/>
    <col min="9223" max="9223" width="14.5703125" style="43" customWidth="1"/>
    <col min="9224" max="9224" width="8.85546875" style="43"/>
    <col min="9225" max="9225" width="13.7109375" style="43" bestFit="1" customWidth="1"/>
    <col min="9226" max="9226" width="6" style="43" bestFit="1" customWidth="1"/>
    <col min="9227" max="9227" width="3.7109375" style="43" bestFit="1" customWidth="1"/>
    <col min="9228" max="9229" width="8.28515625" style="43" bestFit="1" customWidth="1"/>
    <col min="9230" max="9230" width="3.7109375" style="43" bestFit="1" customWidth="1"/>
    <col min="9231" max="9472" width="8.85546875" style="43"/>
    <col min="9473" max="9473" width="55" style="43" customWidth="1"/>
    <col min="9474" max="9475" width="15.7109375" style="43" customWidth="1"/>
    <col min="9476" max="9476" width="14" style="43" customWidth="1"/>
    <col min="9477" max="9478" width="15.7109375" style="43" customWidth="1"/>
    <col min="9479" max="9479" width="14.5703125" style="43" customWidth="1"/>
    <col min="9480" max="9480" width="8.85546875" style="43"/>
    <col min="9481" max="9481" width="13.7109375" style="43" bestFit="1" customWidth="1"/>
    <col min="9482" max="9482" width="6" style="43" bestFit="1" customWidth="1"/>
    <col min="9483" max="9483" width="3.7109375" style="43" bestFit="1" customWidth="1"/>
    <col min="9484" max="9485" width="8.28515625" style="43" bestFit="1" customWidth="1"/>
    <col min="9486" max="9486" width="3.7109375" style="43" bestFit="1" customWidth="1"/>
    <col min="9487" max="9728" width="8.85546875" style="43"/>
    <col min="9729" max="9729" width="55" style="43" customWidth="1"/>
    <col min="9730" max="9731" width="15.7109375" style="43" customWidth="1"/>
    <col min="9732" max="9732" width="14" style="43" customWidth="1"/>
    <col min="9733" max="9734" width="15.7109375" style="43" customWidth="1"/>
    <col min="9735" max="9735" width="14.5703125" style="43" customWidth="1"/>
    <col min="9736" max="9736" width="8.85546875" style="43"/>
    <col min="9737" max="9737" width="13.7109375" style="43" bestFit="1" customWidth="1"/>
    <col min="9738" max="9738" width="6" style="43" bestFit="1" customWidth="1"/>
    <col min="9739" max="9739" width="3.7109375" style="43" bestFit="1" customWidth="1"/>
    <col min="9740" max="9741" width="8.28515625" style="43" bestFit="1" customWidth="1"/>
    <col min="9742" max="9742" width="3.7109375" style="43" bestFit="1" customWidth="1"/>
    <col min="9743" max="9984" width="8.85546875" style="43"/>
    <col min="9985" max="9985" width="55" style="43" customWidth="1"/>
    <col min="9986" max="9987" width="15.7109375" style="43" customWidth="1"/>
    <col min="9988" max="9988" width="14" style="43" customWidth="1"/>
    <col min="9989" max="9990" width="15.7109375" style="43" customWidth="1"/>
    <col min="9991" max="9991" width="14.5703125" style="43" customWidth="1"/>
    <col min="9992" max="9992" width="8.85546875" style="43"/>
    <col min="9993" max="9993" width="13.7109375" style="43" bestFit="1" customWidth="1"/>
    <col min="9994" max="9994" width="6" style="43" bestFit="1" customWidth="1"/>
    <col min="9995" max="9995" width="3.7109375" style="43" bestFit="1" customWidth="1"/>
    <col min="9996" max="9997" width="8.28515625" style="43" bestFit="1" customWidth="1"/>
    <col min="9998" max="9998" width="3.7109375" style="43" bestFit="1" customWidth="1"/>
    <col min="9999" max="10240" width="8.85546875" style="43"/>
    <col min="10241" max="10241" width="55" style="43" customWidth="1"/>
    <col min="10242" max="10243" width="15.7109375" style="43" customWidth="1"/>
    <col min="10244" max="10244" width="14" style="43" customWidth="1"/>
    <col min="10245" max="10246" width="15.7109375" style="43" customWidth="1"/>
    <col min="10247" max="10247" width="14.5703125" style="43" customWidth="1"/>
    <col min="10248" max="10248" width="8.85546875" style="43"/>
    <col min="10249" max="10249" width="13.7109375" style="43" bestFit="1" customWidth="1"/>
    <col min="10250" max="10250" width="6" style="43" bestFit="1" customWidth="1"/>
    <col min="10251" max="10251" width="3.7109375" style="43" bestFit="1" customWidth="1"/>
    <col min="10252" max="10253" width="8.28515625" style="43" bestFit="1" customWidth="1"/>
    <col min="10254" max="10254" width="3.7109375" style="43" bestFit="1" customWidth="1"/>
    <col min="10255" max="10496" width="8.85546875" style="43"/>
    <col min="10497" max="10497" width="55" style="43" customWidth="1"/>
    <col min="10498" max="10499" width="15.7109375" style="43" customWidth="1"/>
    <col min="10500" max="10500" width="14" style="43" customWidth="1"/>
    <col min="10501" max="10502" width="15.7109375" style="43" customWidth="1"/>
    <col min="10503" max="10503" width="14.5703125" style="43" customWidth="1"/>
    <col min="10504" max="10504" width="8.85546875" style="43"/>
    <col min="10505" max="10505" width="13.7109375" style="43" bestFit="1" customWidth="1"/>
    <col min="10506" max="10506" width="6" style="43" bestFit="1" customWidth="1"/>
    <col min="10507" max="10507" width="3.7109375" style="43" bestFit="1" customWidth="1"/>
    <col min="10508" max="10509" width="8.28515625" style="43" bestFit="1" customWidth="1"/>
    <col min="10510" max="10510" width="3.7109375" style="43" bestFit="1" customWidth="1"/>
    <col min="10511" max="10752" width="8.85546875" style="43"/>
    <col min="10753" max="10753" width="55" style="43" customWidth="1"/>
    <col min="10754" max="10755" width="15.7109375" style="43" customWidth="1"/>
    <col min="10756" max="10756" width="14" style="43" customWidth="1"/>
    <col min="10757" max="10758" width="15.7109375" style="43" customWidth="1"/>
    <col min="10759" max="10759" width="14.5703125" style="43" customWidth="1"/>
    <col min="10760" max="10760" width="8.85546875" style="43"/>
    <col min="10761" max="10761" width="13.7109375" style="43" bestFit="1" customWidth="1"/>
    <col min="10762" max="10762" width="6" style="43" bestFit="1" customWidth="1"/>
    <col min="10763" max="10763" width="3.7109375" style="43" bestFit="1" customWidth="1"/>
    <col min="10764" max="10765" width="8.28515625" style="43" bestFit="1" customWidth="1"/>
    <col min="10766" max="10766" width="3.7109375" style="43" bestFit="1" customWidth="1"/>
    <col min="10767" max="11008" width="8.85546875" style="43"/>
    <col min="11009" max="11009" width="55" style="43" customWidth="1"/>
    <col min="11010" max="11011" width="15.7109375" style="43" customWidth="1"/>
    <col min="11012" max="11012" width="14" style="43" customWidth="1"/>
    <col min="11013" max="11014" width="15.7109375" style="43" customWidth="1"/>
    <col min="11015" max="11015" width="14.5703125" style="43" customWidth="1"/>
    <col min="11016" max="11016" width="8.85546875" style="43"/>
    <col min="11017" max="11017" width="13.7109375" style="43" bestFit="1" customWidth="1"/>
    <col min="11018" max="11018" width="6" style="43" bestFit="1" customWidth="1"/>
    <col min="11019" max="11019" width="3.7109375" style="43" bestFit="1" customWidth="1"/>
    <col min="11020" max="11021" width="8.28515625" style="43" bestFit="1" customWidth="1"/>
    <col min="11022" max="11022" width="3.7109375" style="43" bestFit="1" customWidth="1"/>
    <col min="11023" max="11264" width="8.85546875" style="43"/>
    <col min="11265" max="11265" width="55" style="43" customWidth="1"/>
    <col min="11266" max="11267" width="15.7109375" style="43" customWidth="1"/>
    <col min="11268" max="11268" width="14" style="43" customWidth="1"/>
    <col min="11269" max="11270" width="15.7109375" style="43" customWidth="1"/>
    <col min="11271" max="11271" width="14.5703125" style="43" customWidth="1"/>
    <col min="11272" max="11272" width="8.85546875" style="43"/>
    <col min="11273" max="11273" width="13.7109375" style="43" bestFit="1" customWidth="1"/>
    <col min="11274" max="11274" width="6" style="43" bestFit="1" customWidth="1"/>
    <col min="11275" max="11275" width="3.7109375" style="43" bestFit="1" customWidth="1"/>
    <col min="11276" max="11277" width="8.28515625" style="43" bestFit="1" customWidth="1"/>
    <col min="11278" max="11278" width="3.7109375" style="43" bestFit="1" customWidth="1"/>
    <col min="11279" max="11520" width="8.85546875" style="43"/>
    <col min="11521" max="11521" width="55" style="43" customWidth="1"/>
    <col min="11522" max="11523" width="15.7109375" style="43" customWidth="1"/>
    <col min="11524" max="11524" width="14" style="43" customWidth="1"/>
    <col min="11525" max="11526" width="15.7109375" style="43" customWidth="1"/>
    <col min="11527" max="11527" width="14.5703125" style="43" customWidth="1"/>
    <col min="11528" max="11528" width="8.85546875" style="43"/>
    <col min="11529" max="11529" width="13.7109375" style="43" bestFit="1" customWidth="1"/>
    <col min="11530" max="11530" width="6" style="43" bestFit="1" customWidth="1"/>
    <col min="11531" max="11531" width="3.7109375" style="43" bestFit="1" customWidth="1"/>
    <col min="11532" max="11533" width="8.28515625" style="43" bestFit="1" customWidth="1"/>
    <col min="11534" max="11534" width="3.7109375" style="43" bestFit="1" customWidth="1"/>
    <col min="11535" max="11776" width="8.85546875" style="43"/>
    <col min="11777" max="11777" width="55" style="43" customWidth="1"/>
    <col min="11778" max="11779" width="15.7109375" style="43" customWidth="1"/>
    <col min="11780" max="11780" width="14" style="43" customWidth="1"/>
    <col min="11781" max="11782" width="15.7109375" style="43" customWidth="1"/>
    <col min="11783" max="11783" width="14.5703125" style="43" customWidth="1"/>
    <col min="11784" max="11784" width="8.85546875" style="43"/>
    <col min="11785" max="11785" width="13.7109375" style="43" bestFit="1" customWidth="1"/>
    <col min="11786" max="11786" width="6" style="43" bestFit="1" customWidth="1"/>
    <col min="11787" max="11787" width="3.7109375" style="43" bestFit="1" customWidth="1"/>
    <col min="11788" max="11789" width="8.28515625" style="43" bestFit="1" customWidth="1"/>
    <col min="11790" max="11790" width="3.7109375" style="43" bestFit="1" customWidth="1"/>
    <col min="11791" max="12032" width="8.85546875" style="43"/>
    <col min="12033" max="12033" width="55" style="43" customWidth="1"/>
    <col min="12034" max="12035" width="15.7109375" style="43" customWidth="1"/>
    <col min="12036" max="12036" width="14" style="43" customWidth="1"/>
    <col min="12037" max="12038" width="15.7109375" style="43" customWidth="1"/>
    <col min="12039" max="12039" width="14.5703125" style="43" customWidth="1"/>
    <col min="12040" max="12040" width="8.85546875" style="43"/>
    <col min="12041" max="12041" width="13.7109375" style="43" bestFit="1" customWidth="1"/>
    <col min="12042" max="12042" width="6" style="43" bestFit="1" customWidth="1"/>
    <col min="12043" max="12043" width="3.7109375" style="43" bestFit="1" customWidth="1"/>
    <col min="12044" max="12045" width="8.28515625" style="43" bestFit="1" customWidth="1"/>
    <col min="12046" max="12046" width="3.7109375" style="43" bestFit="1" customWidth="1"/>
    <col min="12047" max="12288" width="8.85546875" style="43"/>
    <col min="12289" max="12289" width="55" style="43" customWidth="1"/>
    <col min="12290" max="12291" width="15.7109375" style="43" customWidth="1"/>
    <col min="12292" max="12292" width="14" style="43" customWidth="1"/>
    <col min="12293" max="12294" width="15.7109375" style="43" customWidth="1"/>
    <col min="12295" max="12295" width="14.5703125" style="43" customWidth="1"/>
    <col min="12296" max="12296" width="8.85546875" style="43"/>
    <col min="12297" max="12297" width="13.7109375" style="43" bestFit="1" customWidth="1"/>
    <col min="12298" max="12298" width="6" style="43" bestFit="1" customWidth="1"/>
    <col min="12299" max="12299" width="3.7109375" style="43" bestFit="1" customWidth="1"/>
    <col min="12300" max="12301" width="8.28515625" style="43" bestFit="1" customWidth="1"/>
    <col min="12302" max="12302" width="3.7109375" style="43" bestFit="1" customWidth="1"/>
    <col min="12303" max="12544" width="8.85546875" style="43"/>
    <col min="12545" max="12545" width="55" style="43" customWidth="1"/>
    <col min="12546" max="12547" width="15.7109375" style="43" customWidth="1"/>
    <col min="12548" max="12548" width="14" style="43" customWidth="1"/>
    <col min="12549" max="12550" width="15.7109375" style="43" customWidth="1"/>
    <col min="12551" max="12551" width="14.5703125" style="43" customWidth="1"/>
    <col min="12552" max="12552" width="8.85546875" style="43"/>
    <col min="12553" max="12553" width="13.7109375" style="43" bestFit="1" customWidth="1"/>
    <col min="12554" max="12554" width="6" style="43" bestFit="1" customWidth="1"/>
    <col min="12555" max="12555" width="3.7109375" style="43" bestFit="1" customWidth="1"/>
    <col min="12556" max="12557" width="8.28515625" style="43" bestFit="1" customWidth="1"/>
    <col min="12558" max="12558" width="3.7109375" style="43" bestFit="1" customWidth="1"/>
    <col min="12559" max="12800" width="8.85546875" style="43"/>
    <col min="12801" max="12801" width="55" style="43" customWidth="1"/>
    <col min="12802" max="12803" width="15.7109375" style="43" customWidth="1"/>
    <col min="12804" max="12804" width="14" style="43" customWidth="1"/>
    <col min="12805" max="12806" width="15.7109375" style="43" customWidth="1"/>
    <col min="12807" max="12807" width="14.5703125" style="43" customWidth="1"/>
    <col min="12808" max="12808" width="8.85546875" style="43"/>
    <col min="12809" max="12809" width="13.7109375" style="43" bestFit="1" customWidth="1"/>
    <col min="12810" max="12810" width="6" style="43" bestFit="1" customWidth="1"/>
    <col min="12811" max="12811" width="3.7109375" style="43" bestFit="1" customWidth="1"/>
    <col min="12812" max="12813" width="8.28515625" style="43" bestFit="1" customWidth="1"/>
    <col min="12814" max="12814" width="3.7109375" style="43" bestFit="1" customWidth="1"/>
    <col min="12815" max="13056" width="8.85546875" style="43"/>
    <col min="13057" max="13057" width="55" style="43" customWidth="1"/>
    <col min="13058" max="13059" width="15.7109375" style="43" customWidth="1"/>
    <col min="13060" max="13060" width="14" style="43" customWidth="1"/>
    <col min="13061" max="13062" width="15.7109375" style="43" customWidth="1"/>
    <col min="13063" max="13063" width="14.5703125" style="43" customWidth="1"/>
    <col min="13064" max="13064" width="8.85546875" style="43"/>
    <col min="13065" max="13065" width="13.7109375" style="43" bestFit="1" customWidth="1"/>
    <col min="13066" max="13066" width="6" style="43" bestFit="1" customWidth="1"/>
    <col min="13067" max="13067" width="3.7109375" style="43" bestFit="1" customWidth="1"/>
    <col min="13068" max="13069" width="8.28515625" style="43" bestFit="1" customWidth="1"/>
    <col min="13070" max="13070" width="3.7109375" style="43" bestFit="1" customWidth="1"/>
    <col min="13071" max="13312" width="8.85546875" style="43"/>
    <col min="13313" max="13313" width="55" style="43" customWidth="1"/>
    <col min="13314" max="13315" width="15.7109375" style="43" customWidth="1"/>
    <col min="13316" max="13316" width="14" style="43" customWidth="1"/>
    <col min="13317" max="13318" width="15.7109375" style="43" customWidth="1"/>
    <col min="13319" max="13319" width="14.5703125" style="43" customWidth="1"/>
    <col min="13320" max="13320" width="8.85546875" style="43"/>
    <col min="13321" max="13321" width="13.7109375" style="43" bestFit="1" customWidth="1"/>
    <col min="13322" max="13322" width="6" style="43" bestFit="1" customWidth="1"/>
    <col min="13323" max="13323" width="3.7109375" style="43" bestFit="1" customWidth="1"/>
    <col min="13324" max="13325" width="8.28515625" style="43" bestFit="1" customWidth="1"/>
    <col min="13326" max="13326" width="3.7109375" style="43" bestFit="1" customWidth="1"/>
    <col min="13327" max="13568" width="8.85546875" style="43"/>
    <col min="13569" max="13569" width="55" style="43" customWidth="1"/>
    <col min="13570" max="13571" width="15.7109375" style="43" customWidth="1"/>
    <col min="13572" max="13572" width="14" style="43" customWidth="1"/>
    <col min="13573" max="13574" width="15.7109375" style="43" customWidth="1"/>
    <col min="13575" max="13575" width="14.5703125" style="43" customWidth="1"/>
    <col min="13576" max="13576" width="8.85546875" style="43"/>
    <col min="13577" max="13577" width="13.7109375" style="43" bestFit="1" customWidth="1"/>
    <col min="13578" max="13578" width="6" style="43" bestFit="1" customWidth="1"/>
    <col min="13579" max="13579" width="3.7109375" style="43" bestFit="1" customWidth="1"/>
    <col min="13580" max="13581" width="8.28515625" style="43" bestFit="1" customWidth="1"/>
    <col min="13582" max="13582" width="3.7109375" style="43" bestFit="1" customWidth="1"/>
    <col min="13583" max="13824" width="8.85546875" style="43"/>
    <col min="13825" max="13825" width="55" style="43" customWidth="1"/>
    <col min="13826" max="13827" width="15.7109375" style="43" customWidth="1"/>
    <col min="13828" max="13828" width="14" style="43" customWidth="1"/>
    <col min="13829" max="13830" width="15.7109375" style="43" customWidth="1"/>
    <col min="13831" max="13831" width="14.5703125" style="43" customWidth="1"/>
    <col min="13832" max="13832" width="8.85546875" style="43"/>
    <col min="13833" max="13833" width="13.7109375" style="43" bestFit="1" customWidth="1"/>
    <col min="13834" max="13834" width="6" style="43" bestFit="1" customWidth="1"/>
    <col min="13835" max="13835" width="3.7109375" style="43" bestFit="1" customWidth="1"/>
    <col min="13836" max="13837" width="8.28515625" style="43" bestFit="1" customWidth="1"/>
    <col min="13838" max="13838" width="3.7109375" style="43" bestFit="1" customWidth="1"/>
    <col min="13839" max="14080" width="8.85546875" style="43"/>
    <col min="14081" max="14081" width="55" style="43" customWidth="1"/>
    <col min="14082" max="14083" width="15.7109375" style="43" customWidth="1"/>
    <col min="14084" max="14084" width="14" style="43" customWidth="1"/>
    <col min="14085" max="14086" width="15.7109375" style="43" customWidth="1"/>
    <col min="14087" max="14087" width="14.5703125" style="43" customWidth="1"/>
    <col min="14088" max="14088" width="8.85546875" style="43"/>
    <col min="14089" max="14089" width="13.7109375" style="43" bestFit="1" customWidth="1"/>
    <col min="14090" max="14090" width="6" style="43" bestFit="1" customWidth="1"/>
    <col min="14091" max="14091" width="3.7109375" style="43" bestFit="1" customWidth="1"/>
    <col min="14092" max="14093" width="8.28515625" style="43" bestFit="1" customWidth="1"/>
    <col min="14094" max="14094" width="3.7109375" style="43" bestFit="1" customWidth="1"/>
    <col min="14095" max="14336" width="8.85546875" style="43"/>
    <col min="14337" max="14337" width="55" style="43" customWidth="1"/>
    <col min="14338" max="14339" width="15.7109375" style="43" customWidth="1"/>
    <col min="14340" max="14340" width="14" style="43" customWidth="1"/>
    <col min="14341" max="14342" width="15.7109375" style="43" customWidth="1"/>
    <col min="14343" max="14343" width="14.5703125" style="43" customWidth="1"/>
    <col min="14344" max="14344" width="8.85546875" style="43"/>
    <col min="14345" max="14345" width="13.7109375" style="43" bestFit="1" customWidth="1"/>
    <col min="14346" max="14346" width="6" style="43" bestFit="1" customWidth="1"/>
    <col min="14347" max="14347" width="3.7109375" style="43" bestFit="1" customWidth="1"/>
    <col min="14348" max="14349" width="8.28515625" style="43" bestFit="1" customWidth="1"/>
    <col min="14350" max="14350" width="3.7109375" style="43" bestFit="1" customWidth="1"/>
    <col min="14351" max="14592" width="8.85546875" style="43"/>
    <col min="14593" max="14593" width="55" style="43" customWidth="1"/>
    <col min="14594" max="14595" width="15.7109375" style="43" customWidth="1"/>
    <col min="14596" max="14596" width="14" style="43" customWidth="1"/>
    <col min="14597" max="14598" width="15.7109375" style="43" customWidth="1"/>
    <col min="14599" max="14599" width="14.5703125" style="43" customWidth="1"/>
    <col min="14600" max="14600" width="8.85546875" style="43"/>
    <col min="14601" max="14601" width="13.7109375" style="43" bestFit="1" customWidth="1"/>
    <col min="14602" max="14602" width="6" style="43" bestFit="1" customWidth="1"/>
    <col min="14603" max="14603" width="3.7109375" style="43" bestFit="1" customWidth="1"/>
    <col min="14604" max="14605" width="8.28515625" style="43" bestFit="1" customWidth="1"/>
    <col min="14606" max="14606" width="3.7109375" style="43" bestFit="1" customWidth="1"/>
    <col min="14607" max="14848" width="8.85546875" style="43"/>
    <col min="14849" max="14849" width="55" style="43" customWidth="1"/>
    <col min="14850" max="14851" width="15.7109375" style="43" customWidth="1"/>
    <col min="14852" max="14852" width="14" style="43" customWidth="1"/>
    <col min="14853" max="14854" width="15.7109375" style="43" customWidth="1"/>
    <col min="14855" max="14855" width="14.5703125" style="43" customWidth="1"/>
    <col min="14856" max="14856" width="8.85546875" style="43"/>
    <col min="14857" max="14857" width="13.7109375" style="43" bestFit="1" customWidth="1"/>
    <col min="14858" max="14858" width="6" style="43" bestFit="1" customWidth="1"/>
    <col min="14859" max="14859" width="3.7109375" style="43" bestFit="1" customWidth="1"/>
    <col min="14860" max="14861" width="8.28515625" style="43" bestFit="1" customWidth="1"/>
    <col min="14862" max="14862" width="3.7109375" style="43" bestFit="1" customWidth="1"/>
    <col min="14863" max="15104" width="8.85546875" style="43"/>
    <col min="15105" max="15105" width="55" style="43" customWidth="1"/>
    <col min="15106" max="15107" width="15.7109375" style="43" customWidth="1"/>
    <col min="15108" max="15108" width="14" style="43" customWidth="1"/>
    <col min="15109" max="15110" width="15.7109375" style="43" customWidth="1"/>
    <col min="15111" max="15111" width="14.5703125" style="43" customWidth="1"/>
    <col min="15112" max="15112" width="8.85546875" style="43"/>
    <col min="15113" max="15113" width="13.7109375" style="43" bestFit="1" customWidth="1"/>
    <col min="15114" max="15114" width="6" style="43" bestFit="1" customWidth="1"/>
    <col min="15115" max="15115" width="3.7109375" style="43" bestFit="1" customWidth="1"/>
    <col min="15116" max="15117" width="8.28515625" style="43" bestFit="1" customWidth="1"/>
    <col min="15118" max="15118" width="3.7109375" style="43" bestFit="1" customWidth="1"/>
    <col min="15119" max="15360" width="8.85546875" style="43"/>
    <col min="15361" max="15361" width="55" style="43" customWidth="1"/>
    <col min="15362" max="15363" width="15.7109375" style="43" customWidth="1"/>
    <col min="15364" max="15364" width="14" style="43" customWidth="1"/>
    <col min="15365" max="15366" width="15.7109375" style="43" customWidth="1"/>
    <col min="15367" max="15367" width="14.5703125" style="43" customWidth="1"/>
    <col min="15368" max="15368" width="8.85546875" style="43"/>
    <col min="15369" max="15369" width="13.7109375" style="43" bestFit="1" customWidth="1"/>
    <col min="15370" max="15370" width="6" style="43" bestFit="1" customWidth="1"/>
    <col min="15371" max="15371" width="3.7109375" style="43" bestFit="1" customWidth="1"/>
    <col min="15372" max="15373" width="8.28515625" style="43" bestFit="1" customWidth="1"/>
    <col min="15374" max="15374" width="3.7109375" style="43" bestFit="1" customWidth="1"/>
    <col min="15375" max="15616" width="8.85546875" style="43"/>
    <col min="15617" max="15617" width="55" style="43" customWidth="1"/>
    <col min="15618" max="15619" width="15.7109375" style="43" customWidth="1"/>
    <col min="15620" max="15620" width="14" style="43" customWidth="1"/>
    <col min="15621" max="15622" width="15.7109375" style="43" customWidth="1"/>
    <col min="15623" max="15623" width="14.5703125" style="43" customWidth="1"/>
    <col min="15624" max="15624" width="8.85546875" style="43"/>
    <col min="15625" max="15625" width="13.7109375" style="43" bestFit="1" customWidth="1"/>
    <col min="15626" max="15626" width="6" style="43" bestFit="1" customWidth="1"/>
    <col min="15627" max="15627" width="3.7109375" style="43" bestFit="1" customWidth="1"/>
    <col min="15628" max="15629" width="8.28515625" style="43" bestFit="1" customWidth="1"/>
    <col min="15630" max="15630" width="3.7109375" style="43" bestFit="1" customWidth="1"/>
    <col min="15631" max="15872" width="8.85546875" style="43"/>
    <col min="15873" max="15873" width="55" style="43" customWidth="1"/>
    <col min="15874" max="15875" width="15.7109375" style="43" customWidth="1"/>
    <col min="15876" max="15876" width="14" style="43" customWidth="1"/>
    <col min="15877" max="15878" width="15.7109375" style="43" customWidth="1"/>
    <col min="15879" max="15879" width="14.5703125" style="43" customWidth="1"/>
    <col min="15880" max="15880" width="8.85546875" style="43"/>
    <col min="15881" max="15881" width="13.7109375" style="43" bestFit="1" customWidth="1"/>
    <col min="15882" max="15882" width="6" style="43" bestFit="1" customWidth="1"/>
    <col min="15883" max="15883" width="3.7109375" style="43" bestFit="1" customWidth="1"/>
    <col min="15884" max="15885" width="8.28515625" style="43" bestFit="1" customWidth="1"/>
    <col min="15886" max="15886" width="3.7109375" style="43" bestFit="1" customWidth="1"/>
    <col min="15887" max="16128" width="8.85546875" style="43"/>
    <col min="16129" max="16129" width="55" style="43" customWidth="1"/>
    <col min="16130" max="16131" width="15.7109375" style="43" customWidth="1"/>
    <col min="16132" max="16132" width="14" style="43" customWidth="1"/>
    <col min="16133" max="16134" width="15.7109375" style="43" customWidth="1"/>
    <col min="16135" max="16135" width="14.5703125" style="43" customWidth="1"/>
    <col min="16136" max="16136" width="8.85546875" style="43"/>
    <col min="16137" max="16137" width="13.7109375" style="43" bestFit="1" customWidth="1"/>
    <col min="16138" max="16138" width="6" style="43" bestFit="1" customWidth="1"/>
    <col min="16139" max="16139" width="3.7109375" style="43" bestFit="1" customWidth="1"/>
    <col min="16140" max="16141" width="8.28515625" style="43" bestFit="1" customWidth="1"/>
    <col min="16142" max="16142" width="3.7109375" style="43" bestFit="1" customWidth="1"/>
    <col min="16143" max="16384" width="8.85546875" style="43"/>
  </cols>
  <sheetData>
    <row r="1" spans="1:21" s="26" customFormat="1" ht="25.5" customHeight="1" x14ac:dyDescent="0.3">
      <c r="A1" s="387" t="s">
        <v>42</v>
      </c>
      <c r="B1" s="387"/>
      <c r="C1" s="387"/>
      <c r="D1" s="387"/>
      <c r="E1" s="387"/>
      <c r="F1" s="387"/>
      <c r="G1" s="387"/>
    </row>
    <row r="2" spans="1:21" s="26" customFormat="1" ht="19.5" customHeight="1" x14ac:dyDescent="0.35">
      <c r="A2" s="388" t="s">
        <v>31</v>
      </c>
      <c r="B2" s="388"/>
      <c r="C2" s="388"/>
      <c r="D2" s="388"/>
      <c r="E2" s="388"/>
      <c r="F2" s="388"/>
      <c r="G2" s="388"/>
    </row>
    <row r="3" spans="1:21" s="29" customFormat="1" ht="27.75" customHeight="1" x14ac:dyDescent="0.25">
      <c r="A3" s="27"/>
      <c r="B3" s="27"/>
      <c r="C3" s="27"/>
      <c r="D3" s="27"/>
      <c r="E3" s="27"/>
      <c r="F3" s="27"/>
      <c r="G3" s="28" t="s">
        <v>44</v>
      </c>
    </row>
    <row r="4" spans="1:21" s="29" customFormat="1" ht="54.75" customHeight="1" x14ac:dyDescent="0.2">
      <c r="A4" s="115"/>
      <c r="B4" s="118" t="s">
        <v>431</v>
      </c>
      <c r="C4" s="118" t="s">
        <v>440</v>
      </c>
      <c r="D4" s="82" t="s">
        <v>45</v>
      </c>
      <c r="E4" s="121" t="s">
        <v>429</v>
      </c>
      <c r="F4" s="121" t="s">
        <v>430</v>
      </c>
      <c r="G4" s="82" t="s">
        <v>45</v>
      </c>
    </row>
    <row r="5" spans="1:21" s="54" customFormat="1" ht="34.5" customHeight="1" x14ac:dyDescent="0.25">
      <c r="A5" s="52" t="s">
        <v>328</v>
      </c>
      <c r="B5" s="124">
        <v>14858</v>
      </c>
      <c r="C5" s="124">
        <f>SUM(C7:C15)</f>
        <v>13134</v>
      </c>
      <c r="D5" s="116">
        <f>C5/B5*100</f>
        <v>88.396823260196527</v>
      </c>
      <c r="E5" s="124">
        <v>3804</v>
      </c>
      <c r="F5" s="124">
        <f>SUM(F7:F15)</f>
        <v>4497</v>
      </c>
      <c r="G5" s="116">
        <f>F5/E5*100</f>
        <v>118.21766561514195</v>
      </c>
      <c r="I5" s="55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1" s="54" customFormat="1" ht="20.25" x14ac:dyDescent="0.25">
      <c r="A6" s="57" t="s">
        <v>32</v>
      </c>
      <c r="B6" s="58"/>
      <c r="C6" s="58"/>
      <c r="D6" s="123"/>
      <c r="E6" s="58"/>
      <c r="F6" s="58"/>
      <c r="G6" s="59"/>
      <c r="I6" s="55"/>
      <c r="J6" s="55"/>
      <c r="K6" s="55"/>
      <c r="L6" s="55"/>
      <c r="M6" s="55"/>
      <c r="N6" s="55"/>
      <c r="O6" s="56"/>
      <c r="P6" s="56"/>
      <c r="Q6" s="56"/>
      <c r="R6" s="56"/>
      <c r="S6" s="56"/>
      <c r="T6" s="56"/>
      <c r="U6" s="56"/>
    </row>
    <row r="7" spans="1:21" ht="54" customHeight="1" x14ac:dyDescent="0.2">
      <c r="A7" s="60" t="s">
        <v>33</v>
      </c>
      <c r="B7" s="234">
        <v>909</v>
      </c>
      <c r="C7" s="235">
        <v>844</v>
      </c>
      <c r="D7" s="41">
        <f>C7/B7*100</f>
        <v>92.84928492849285</v>
      </c>
      <c r="E7" s="235">
        <v>203</v>
      </c>
      <c r="F7" s="235">
        <v>239</v>
      </c>
      <c r="G7" s="41">
        <f>F7/E7*100</f>
        <v>117.73399014778325</v>
      </c>
      <c r="I7" s="55"/>
      <c r="J7" s="50"/>
      <c r="M7" s="50"/>
    </row>
    <row r="8" spans="1:21" ht="35.450000000000003" customHeight="1" x14ac:dyDescent="0.2">
      <c r="A8" s="60" t="s">
        <v>34</v>
      </c>
      <c r="B8" s="234">
        <v>1604</v>
      </c>
      <c r="C8" s="235">
        <v>1688</v>
      </c>
      <c r="D8" s="41">
        <f t="shared" ref="D8:D15" si="0">C8/B8*100</f>
        <v>105.23690773067331</v>
      </c>
      <c r="E8" s="234">
        <v>505</v>
      </c>
      <c r="F8" s="235">
        <v>606</v>
      </c>
      <c r="G8" s="41">
        <f>F8/E8*100</f>
        <v>120</v>
      </c>
      <c r="I8" s="55"/>
      <c r="J8" s="50"/>
      <c r="M8" s="50"/>
    </row>
    <row r="9" spans="1:21" s="46" customFormat="1" ht="25.5" customHeight="1" x14ac:dyDescent="0.2">
      <c r="A9" s="60" t="s">
        <v>35</v>
      </c>
      <c r="B9" s="234">
        <v>1402</v>
      </c>
      <c r="C9" s="235">
        <v>1482</v>
      </c>
      <c r="D9" s="41">
        <f t="shared" si="0"/>
        <v>105.70613409415121</v>
      </c>
      <c r="E9" s="234">
        <v>344</v>
      </c>
      <c r="F9" s="235">
        <v>492</v>
      </c>
      <c r="G9" s="41">
        <f>F9/E9*100</f>
        <v>143.02325581395351</v>
      </c>
      <c r="H9" s="43"/>
      <c r="I9" s="55"/>
      <c r="J9" s="50"/>
      <c r="K9" s="43"/>
      <c r="M9" s="50"/>
    </row>
    <row r="10" spans="1:21" ht="36.75" customHeight="1" x14ac:dyDescent="0.2">
      <c r="A10" s="60" t="s">
        <v>36</v>
      </c>
      <c r="B10" s="234">
        <v>550</v>
      </c>
      <c r="C10" s="235">
        <v>720</v>
      </c>
      <c r="D10" s="41">
        <f t="shared" si="0"/>
        <v>130.90909090909091</v>
      </c>
      <c r="E10" s="234">
        <v>137</v>
      </c>
      <c r="F10" s="235">
        <v>129</v>
      </c>
      <c r="G10" s="41">
        <f>F10/E10*100</f>
        <v>94.160583941605836</v>
      </c>
      <c r="I10" s="55"/>
      <c r="J10" s="50"/>
      <c r="M10" s="50"/>
    </row>
    <row r="11" spans="1:21" ht="35.450000000000003" customHeight="1" x14ac:dyDescent="0.2">
      <c r="A11" s="60" t="s">
        <v>37</v>
      </c>
      <c r="B11" s="234">
        <v>2082</v>
      </c>
      <c r="C11" s="235">
        <v>1426</v>
      </c>
      <c r="D11" s="41">
        <f t="shared" si="0"/>
        <v>68.491834774255523</v>
      </c>
      <c r="E11" s="234">
        <v>563</v>
      </c>
      <c r="F11" s="235">
        <v>340</v>
      </c>
      <c r="G11" s="41">
        <f>F11/E11*100</f>
        <v>60.390763765541742</v>
      </c>
      <c r="I11" s="55"/>
      <c r="J11" s="50"/>
      <c r="M11" s="50"/>
    </row>
    <row r="12" spans="1:21" ht="40.15" customHeight="1" x14ac:dyDescent="0.2">
      <c r="A12" s="60" t="s">
        <v>38</v>
      </c>
      <c r="B12" s="234">
        <v>502</v>
      </c>
      <c r="C12" s="235">
        <v>312</v>
      </c>
      <c r="D12" s="41">
        <f t="shared" si="0"/>
        <v>62.151394422310759</v>
      </c>
      <c r="E12" s="234">
        <v>110</v>
      </c>
      <c r="F12" s="235">
        <v>99</v>
      </c>
      <c r="G12" s="41">
        <f t="shared" ref="G12:G14" si="1">F12/E12*100</f>
        <v>90</v>
      </c>
      <c r="I12" s="55"/>
      <c r="J12" s="50"/>
      <c r="M12" s="50"/>
    </row>
    <row r="13" spans="1:21" ht="30" customHeight="1" x14ac:dyDescent="0.2">
      <c r="A13" s="60" t="s">
        <v>39</v>
      </c>
      <c r="B13" s="234">
        <v>2552</v>
      </c>
      <c r="C13" s="235">
        <v>2040</v>
      </c>
      <c r="D13" s="41">
        <f t="shared" si="0"/>
        <v>79.937304075235105</v>
      </c>
      <c r="E13" s="234">
        <v>763</v>
      </c>
      <c r="F13" s="235">
        <v>871</v>
      </c>
      <c r="G13" s="41">
        <f t="shared" si="1"/>
        <v>114.15465268676277</v>
      </c>
      <c r="I13" s="55"/>
      <c r="J13" s="50"/>
      <c r="M13" s="50"/>
      <c r="T13" s="45"/>
    </row>
    <row r="14" spans="1:21" ht="75" x14ac:dyDescent="0.2">
      <c r="A14" s="60" t="s">
        <v>40</v>
      </c>
      <c r="B14" s="234">
        <v>3186</v>
      </c>
      <c r="C14" s="235">
        <v>2884</v>
      </c>
      <c r="D14" s="41">
        <f t="shared" si="0"/>
        <v>90.521029504080346</v>
      </c>
      <c r="E14" s="234">
        <v>754</v>
      </c>
      <c r="F14" s="235">
        <v>1204</v>
      </c>
      <c r="G14" s="41">
        <f t="shared" si="1"/>
        <v>159.68169761273211</v>
      </c>
      <c r="I14" s="55"/>
      <c r="J14" s="50"/>
      <c r="M14" s="50"/>
      <c r="T14" s="45"/>
    </row>
    <row r="15" spans="1:21" ht="37.35" customHeight="1" x14ac:dyDescent="0.2">
      <c r="A15" s="60" t="s">
        <v>72</v>
      </c>
      <c r="B15" s="234">
        <v>2085</v>
      </c>
      <c r="C15" s="235">
        <v>1738</v>
      </c>
      <c r="D15" s="41">
        <f t="shared" si="0"/>
        <v>83.357314148681056</v>
      </c>
      <c r="E15" s="234">
        <v>452</v>
      </c>
      <c r="F15" s="235">
        <v>517</v>
      </c>
      <c r="G15" s="41">
        <f>F15/E15*100</f>
        <v>114.38053097345133</v>
      </c>
      <c r="I15" s="55"/>
      <c r="J15" s="50"/>
      <c r="M15" s="50"/>
      <c r="T15" s="45"/>
    </row>
    <row r="16" spans="1:21" x14ac:dyDescent="0.2">
      <c r="A16" s="47"/>
      <c r="B16" s="47"/>
      <c r="C16" s="47"/>
      <c r="D16" s="47"/>
      <c r="F16" s="230"/>
      <c r="R16" s="45"/>
    </row>
    <row r="17" spans="1:20" x14ac:dyDescent="0.2">
      <c r="A17" s="47"/>
      <c r="B17" s="47"/>
      <c r="C17" s="47"/>
      <c r="D17" s="47"/>
      <c r="E17" s="47"/>
      <c r="F17" s="47"/>
      <c r="T17" s="45"/>
    </row>
    <row r="18" spans="1:20" x14ac:dyDescent="0.2">
      <c r="T18" s="45"/>
    </row>
    <row r="19" spans="1:20" x14ac:dyDescent="0.2">
      <c r="T19" s="45"/>
    </row>
    <row r="20" spans="1:20" x14ac:dyDescent="0.2">
      <c r="B20" s="50"/>
      <c r="C20" s="50"/>
      <c r="D20" s="50"/>
      <c r="E20" s="50"/>
      <c r="F20" s="50"/>
      <c r="G20" s="50"/>
      <c r="T20" s="45"/>
    </row>
    <row r="21" spans="1:20" x14ac:dyDescent="0.2">
      <c r="T21" s="45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zoomScale="70" zoomScaleNormal="100" zoomScaleSheetLayoutView="70" workbookViewId="0">
      <selection activeCell="F12" sqref="F12"/>
    </sheetView>
  </sheetViews>
  <sheetFormatPr defaultColWidth="9.140625" defaultRowHeight="15.75" x14ac:dyDescent="0.25"/>
  <cols>
    <col min="1" max="1" width="3.85546875" style="91" customWidth="1"/>
    <col min="2" max="2" width="28.140625" style="98" customWidth="1"/>
    <col min="3" max="3" width="10" style="92" customWidth="1"/>
    <col min="4" max="4" width="14.140625" style="92" customWidth="1"/>
    <col min="5" max="5" width="13.28515625" style="99" customWidth="1"/>
    <col min="6" max="6" width="10.28515625" style="92" customWidth="1"/>
    <col min="7" max="7" width="13.140625" style="92" customWidth="1"/>
    <col min="8" max="8" width="12.85546875" style="99" customWidth="1"/>
    <col min="9" max="16384" width="9.140625" style="92"/>
  </cols>
  <sheetData>
    <row r="1" spans="1:8" ht="20.25" customHeight="1" x14ac:dyDescent="0.25">
      <c r="B1" s="391" t="s">
        <v>87</v>
      </c>
      <c r="C1" s="391"/>
      <c r="D1" s="391"/>
      <c r="E1" s="391"/>
      <c r="F1" s="391"/>
      <c r="G1" s="391"/>
      <c r="H1" s="391"/>
    </row>
    <row r="2" spans="1:8" ht="20.25" customHeight="1" x14ac:dyDescent="0.25">
      <c r="B2" s="391" t="s">
        <v>301</v>
      </c>
      <c r="C2" s="391"/>
      <c r="D2" s="391"/>
      <c r="E2" s="391"/>
      <c r="F2" s="391"/>
      <c r="G2" s="391"/>
      <c r="H2" s="391"/>
    </row>
    <row r="4" spans="1:8" s="93" customFormat="1" ht="31.7" customHeight="1" x14ac:dyDescent="0.25">
      <c r="A4" s="392"/>
      <c r="B4" s="393" t="s">
        <v>88</v>
      </c>
      <c r="C4" s="394" t="s">
        <v>441</v>
      </c>
      <c r="D4" s="394"/>
      <c r="E4" s="394"/>
      <c r="F4" s="390" t="s">
        <v>442</v>
      </c>
      <c r="G4" s="390"/>
      <c r="H4" s="390"/>
    </row>
    <row r="5" spans="1:8" ht="15.6" customHeight="1" x14ac:dyDescent="0.25">
      <c r="A5" s="392"/>
      <c r="B5" s="393"/>
      <c r="C5" s="389" t="s">
        <v>1</v>
      </c>
      <c r="D5" s="389" t="s">
        <v>89</v>
      </c>
      <c r="E5" s="389" t="s">
        <v>90</v>
      </c>
      <c r="F5" s="389" t="s">
        <v>91</v>
      </c>
      <c r="G5" s="389" t="s">
        <v>92</v>
      </c>
      <c r="H5" s="389" t="s">
        <v>90</v>
      </c>
    </row>
    <row r="6" spans="1:8" ht="51.6" customHeight="1" x14ac:dyDescent="0.25">
      <c r="A6" s="392"/>
      <c r="B6" s="393"/>
      <c r="C6" s="389"/>
      <c r="D6" s="389"/>
      <c r="E6" s="389"/>
      <c r="F6" s="389"/>
      <c r="G6" s="389"/>
      <c r="H6" s="389"/>
    </row>
    <row r="7" spans="1:8" s="102" customFormat="1" ht="12.75" x14ac:dyDescent="0.2">
      <c r="A7" s="131" t="s">
        <v>93</v>
      </c>
      <c r="B7" s="132" t="s">
        <v>4</v>
      </c>
      <c r="C7" s="103">
        <v>1</v>
      </c>
      <c r="D7" s="103">
        <v>2</v>
      </c>
      <c r="E7" s="103">
        <v>3</v>
      </c>
      <c r="F7" s="103">
        <v>4</v>
      </c>
      <c r="G7" s="103">
        <v>5</v>
      </c>
      <c r="H7" s="103">
        <v>6</v>
      </c>
    </row>
    <row r="8" spans="1:8" ht="34.5" customHeight="1" x14ac:dyDescent="0.25">
      <c r="A8" s="94">
        <v>1</v>
      </c>
      <c r="B8" s="97" t="s">
        <v>94</v>
      </c>
      <c r="C8" s="109">
        <v>837</v>
      </c>
      <c r="D8" s="109">
        <v>1024</v>
      </c>
      <c r="E8" s="231">
        <f>C8-D8</f>
        <v>-187</v>
      </c>
      <c r="F8" s="109">
        <v>377</v>
      </c>
      <c r="G8" s="109">
        <v>669</v>
      </c>
      <c r="H8" s="231">
        <f>F8-G8</f>
        <v>-292</v>
      </c>
    </row>
    <row r="9" spans="1:8" ht="75" customHeight="1" x14ac:dyDescent="0.25">
      <c r="A9" s="94">
        <v>2</v>
      </c>
      <c r="B9" s="97" t="s">
        <v>316</v>
      </c>
      <c r="C9" s="109">
        <v>412</v>
      </c>
      <c r="D9" s="109">
        <v>540</v>
      </c>
      <c r="E9" s="231">
        <f>C9-D9</f>
        <v>-128</v>
      </c>
      <c r="F9" s="109">
        <v>166</v>
      </c>
      <c r="G9" s="109">
        <v>329</v>
      </c>
      <c r="H9" s="231">
        <f t="shared" ref="H9:H27" si="0">F9-G9</f>
        <v>-163</v>
      </c>
    </row>
    <row r="10" spans="1:8" ht="28.5" customHeight="1" x14ac:dyDescent="0.25">
      <c r="A10" s="94">
        <v>3</v>
      </c>
      <c r="B10" s="97" t="s">
        <v>95</v>
      </c>
      <c r="C10" s="109">
        <v>352</v>
      </c>
      <c r="D10" s="109">
        <v>665</v>
      </c>
      <c r="E10" s="231">
        <f>C10-D10</f>
        <v>-313</v>
      </c>
      <c r="F10" s="109">
        <v>127</v>
      </c>
      <c r="G10" s="109">
        <v>498</v>
      </c>
      <c r="H10" s="231">
        <f t="shared" si="0"/>
        <v>-371</v>
      </c>
    </row>
    <row r="11" spans="1:8" s="96" customFormat="1" ht="18.600000000000001" customHeight="1" x14ac:dyDescent="0.25">
      <c r="A11" s="94">
        <v>4</v>
      </c>
      <c r="B11" s="97" t="s">
        <v>105</v>
      </c>
      <c r="C11" s="109">
        <v>320</v>
      </c>
      <c r="D11" s="109">
        <v>246</v>
      </c>
      <c r="E11" s="231">
        <f t="shared" ref="E11:E27" si="1">C11-D11</f>
        <v>74</v>
      </c>
      <c r="F11" s="109">
        <v>120</v>
      </c>
      <c r="G11" s="109">
        <v>157</v>
      </c>
      <c r="H11" s="231">
        <f t="shared" si="0"/>
        <v>-37</v>
      </c>
    </row>
    <row r="12" spans="1:8" s="96" customFormat="1" ht="20.25" customHeight="1" x14ac:dyDescent="0.25">
      <c r="A12" s="94">
        <v>5</v>
      </c>
      <c r="B12" s="97" t="s">
        <v>104</v>
      </c>
      <c r="C12" s="109">
        <v>282</v>
      </c>
      <c r="D12" s="109">
        <v>436</v>
      </c>
      <c r="E12" s="231">
        <f t="shared" si="1"/>
        <v>-154</v>
      </c>
      <c r="F12" s="109">
        <v>107</v>
      </c>
      <c r="G12" s="109">
        <v>284</v>
      </c>
      <c r="H12" s="231">
        <f t="shared" si="0"/>
        <v>-177</v>
      </c>
    </row>
    <row r="13" spans="1:8" s="96" customFormat="1" ht="20.25" customHeight="1" x14ac:dyDescent="0.25">
      <c r="A13" s="94">
        <v>6</v>
      </c>
      <c r="B13" s="97" t="s">
        <v>98</v>
      </c>
      <c r="C13" s="109">
        <v>249</v>
      </c>
      <c r="D13" s="109">
        <v>494</v>
      </c>
      <c r="E13" s="231">
        <f t="shared" si="1"/>
        <v>-245</v>
      </c>
      <c r="F13" s="109">
        <v>69</v>
      </c>
      <c r="G13" s="109">
        <v>273</v>
      </c>
      <c r="H13" s="231">
        <f t="shared" si="0"/>
        <v>-204</v>
      </c>
    </row>
    <row r="14" spans="1:8" s="96" customFormat="1" ht="27" customHeight="1" x14ac:dyDescent="0.25">
      <c r="A14" s="94">
        <v>7</v>
      </c>
      <c r="B14" s="97" t="s">
        <v>100</v>
      </c>
      <c r="C14" s="109">
        <v>234</v>
      </c>
      <c r="D14" s="109">
        <v>759</v>
      </c>
      <c r="E14" s="231">
        <f t="shared" si="1"/>
        <v>-525</v>
      </c>
      <c r="F14" s="109">
        <v>50</v>
      </c>
      <c r="G14" s="109">
        <v>482</v>
      </c>
      <c r="H14" s="231">
        <f t="shared" si="0"/>
        <v>-432</v>
      </c>
    </row>
    <row r="15" spans="1:8" s="96" customFormat="1" ht="33.75" customHeight="1" x14ac:dyDescent="0.25">
      <c r="A15" s="94">
        <v>8</v>
      </c>
      <c r="B15" s="97" t="s">
        <v>96</v>
      </c>
      <c r="C15" s="109">
        <v>210</v>
      </c>
      <c r="D15" s="109">
        <v>565</v>
      </c>
      <c r="E15" s="231">
        <f>C15-D15</f>
        <v>-355</v>
      </c>
      <c r="F15" s="109">
        <v>51</v>
      </c>
      <c r="G15" s="109">
        <v>376</v>
      </c>
      <c r="H15" s="231">
        <f t="shared" si="0"/>
        <v>-325</v>
      </c>
    </row>
    <row r="16" spans="1:8" s="96" customFormat="1" ht="46.5" customHeight="1" x14ac:dyDescent="0.25">
      <c r="A16" s="94">
        <v>9</v>
      </c>
      <c r="B16" s="97" t="s">
        <v>99</v>
      </c>
      <c r="C16" s="109">
        <v>206</v>
      </c>
      <c r="D16" s="109">
        <v>395</v>
      </c>
      <c r="E16" s="231">
        <f t="shared" si="1"/>
        <v>-189</v>
      </c>
      <c r="F16" s="109">
        <v>35</v>
      </c>
      <c r="G16" s="109">
        <v>246</v>
      </c>
      <c r="H16" s="231">
        <f t="shared" si="0"/>
        <v>-211</v>
      </c>
    </row>
    <row r="17" spans="1:8" s="96" customFormat="1" ht="47.25" x14ac:dyDescent="0.25">
      <c r="A17" s="94">
        <v>10</v>
      </c>
      <c r="B17" s="97" t="s">
        <v>294</v>
      </c>
      <c r="C17" s="109">
        <v>198</v>
      </c>
      <c r="D17" s="109">
        <v>587</v>
      </c>
      <c r="E17" s="231">
        <f t="shared" si="1"/>
        <v>-389</v>
      </c>
      <c r="F17" s="109">
        <v>43</v>
      </c>
      <c r="G17" s="109">
        <v>417</v>
      </c>
      <c r="H17" s="231">
        <f t="shared" si="0"/>
        <v>-374</v>
      </c>
    </row>
    <row r="18" spans="1:8" s="96" customFormat="1" ht="33" customHeight="1" x14ac:dyDescent="0.25">
      <c r="A18" s="94">
        <v>11</v>
      </c>
      <c r="B18" s="97" t="s">
        <v>303</v>
      </c>
      <c r="C18" s="109">
        <v>169</v>
      </c>
      <c r="D18" s="109">
        <v>129</v>
      </c>
      <c r="E18" s="231">
        <f t="shared" si="1"/>
        <v>40</v>
      </c>
      <c r="F18" s="109">
        <v>60</v>
      </c>
      <c r="G18" s="109">
        <v>66</v>
      </c>
      <c r="H18" s="231">
        <f t="shared" si="0"/>
        <v>-6</v>
      </c>
    </row>
    <row r="19" spans="1:8" s="96" customFormat="1" ht="24" customHeight="1" x14ac:dyDescent="0.25">
      <c r="A19" s="94">
        <v>12</v>
      </c>
      <c r="B19" s="97" t="s">
        <v>102</v>
      </c>
      <c r="C19" s="109">
        <v>157</v>
      </c>
      <c r="D19" s="109">
        <v>518</v>
      </c>
      <c r="E19" s="231">
        <f t="shared" si="1"/>
        <v>-361</v>
      </c>
      <c r="F19" s="109">
        <v>36</v>
      </c>
      <c r="G19" s="109">
        <v>323</v>
      </c>
      <c r="H19" s="231">
        <f t="shared" si="0"/>
        <v>-287</v>
      </c>
    </row>
    <row r="20" spans="1:8" s="96" customFormat="1" ht="15.75" customHeight="1" x14ac:dyDescent="0.25">
      <c r="A20" s="94">
        <v>13</v>
      </c>
      <c r="B20" s="97" t="s">
        <v>103</v>
      </c>
      <c r="C20" s="109">
        <v>151</v>
      </c>
      <c r="D20" s="109">
        <v>67</v>
      </c>
      <c r="E20" s="231">
        <f t="shared" si="1"/>
        <v>84</v>
      </c>
      <c r="F20" s="109">
        <v>36</v>
      </c>
      <c r="G20" s="109">
        <v>43</v>
      </c>
      <c r="H20" s="231">
        <f t="shared" si="0"/>
        <v>-7</v>
      </c>
    </row>
    <row r="21" spans="1:8" s="96" customFormat="1" ht="26.45" customHeight="1" x14ac:dyDescent="0.25">
      <c r="A21" s="94">
        <v>14</v>
      </c>
      <c r="B21" s="97" t="s">
        <v>106</v>
      </c>
      <c r="C21" s="109">
        <v>147</v>
      </c>
      <c r="D21" s="109">
        <v>185</v>
      </c>
      <c r="E21" s="231">
        <f t="shared" si="1"/>
        <v>-38</v>
      </c>
      <c r="F21" s="109">
        <v>61</v>
      </c>
      <c r="G21" s="109">
        <v>128</v>
      </c>
      <c r="H21" s="231">
        <f t="shared" si="0"/>
        <v>-67</v>
      </c>
    </row>
    <row r="22" spans="1:8" s="96" customFormat="1" ht="25.5" customHeight="1" x14ac:dyDescent="0.25">
      <c r="A22" s="94">
        <v>15</v>
      </c>
      <c r="B22" s="97" t="s">
        <v>277</v>
      </c>
      <c r="C22" s="109">
        <v>136</v>
      </c>
      <c r="D22" s="109">
        <v>558</v>
      </c>
      <c r="E22" s="231">
        <f t="shared" si="1"/>
        <v>-422</v>
      </c>
      <c r="F22" s="109">
        <v>29</v>
      </c>
      <c r="G22" s="109">
        <v>328</v>
      </c>
      <c r="H22" s="231">
        <f t="shared" si="0"/>
        <v>-299</v>
      </c>
    </row>
    <row r="23" spans="1:8" s="96" customFormat="1" ht="47.25" x14ac:dyDescent="0.25">
      <c r="A23" s="94">
        <v>16</v>
      </c>
      <c r="B23" s="97" t="s">
        <v>111</v>
      </c>
      <c r="C23" s="109">
        <v>129</v>
      </c>
      <c r="D23" s="109">
        <v>54</v>
      </c>
      <c r="E23" s="231">
        <f t="shared" si="1"/>
        <v>75</v>
      </c>
      <c r="F23" s="109">
        <v>53</v>
      </c>
      <c r="G23" s="109">
        <v>37</v>
      </c>
      <c r="H23" s="231">
        <f t="shared" si="0"/>
        <v>16</v>
      </c>
    </row>
    <row r="24" spans="1:8" s="96" customFormat="1" ht="32.25" customHeight="1" x14ac:dyDescent="0.25">
      <c r="A24" s="94">
        <v>17</v>
      </c>
      <c r="B24" s="97" t="s">
        <v>151</v>
      </c>
      <c r="C24" s="109">
        <v>121</v>
      </c>
      <c r="D24" s="109">
        <v>53</v>
      </c>
      <c r="E24" s="231">
        <f t="shared" si="1"/>
        <v>68</v>
      </c>
      <c r="F24" s="109">
        <v>16</v>
      </c>
      <c r="G24" s="109">
        <v>33</v>
      </c>
      <c r="H24" s="231">
        <f t="shared" si="0"/>
        <v>-17</v>
      </c>
    </row>
    <row r="25" spans="1:8" s="96" customFormat="1" ht="24" customHeight="1" x14ac:dyDescent="0.25">
      <c r="A25" s="94">
        <v>18</v>
      </c>
      <c r="B25" s="97" t="s">
        <v>283</v>
      </c>
      <c r="C25" s="109">
        <v>117</v>
      </c>
      <c r="D25" s="109">
        <v>73</v>
      </c>
      <c r="E25" s="231">
        <f t="shared" si="1"/>
        <v>44</v>
      </c>
      <c r="F25" s="109">
        <v>51</v>
      </c>
      <c r="G25" s="109">
        <v>48</v>
      </c>
      <c r="H25" s="231">
        <f t="shared" si="0"/>
        <v>3</v>
      </c>
    </row>
    <row r="26" spans="1:8" s="96" customFormat="1" ht="25.5" customHeight="1" x14ac:dyDescent="0.25">
      <c r="A26" s="94">
        <v>19</v>
      </c>
      <c r="B26" s="97" t="s">
        <v>108</v>
      </c>
      <c r="C26" s="109">
        <v>112</v>
      </c>
      <c r="D26" s="109">
        <v>386</v>
      </c>
      <c r="E26" s="231">
        <f t="shared" si="1"/>
        <v>-274</v>
      </c>
      <c r="F26" s="109">
        <v>24</v>
      </c>
      <c r="G26" s="109">
        <v>246</v>
      </c>
      <c r="H26" s="231">
        <f t="shared" si="0"/>
        <v>-222</v>
      </c>
    </row>
    <row r="27" spans="1:8" s="96" customFormat="1" ht="27.75" customHeight="1" x14ac:dyDescent="0.25">
      <c r="A27" s="94">
        <v>20</v>
      </c>
      <c r="B27" s="97" t="s">
        <v>313</v>
      </c>
      <c r="C27" s="109">
        <v>111</v>
      </c>
      <c r="D27" s="109">
        <v>9</v>
      </c>
      <c r="E27" s="231">
        <f t="shared" si="1"/>
        <v>102</v>
      </c>
      <c r="F27" s="109">
        <v>82</v>
      </c>
      <c r="G27" s="109">
        <v>4</v>
      </c>
      <c r="H27" s="231">
        <f t="shared" si="0"/>
        <v>78</v>
      </c>
    </row>
    <row r="28" spans="1:8" s="96" customFormat="1" x14ac:dyDescent="0.25"/>
    <row r="29" spans="1:8" s="96" customFormat="1" ht="18.600000000000001" customHeight="1" x14ac:dyDescent="0.25"/>
    <row r="30" spans="1:8" s="96" customFormat="1" ht="18.600000000000001" customHeight="1" x14ac:dyDescent="0.25"/>
    <row r="31" spans="1:8" s="96" customFormat="1" ht="18.600000000000001" customHeight="1" x14ac:dyDescent="0.25"/>
    <row r="32" spans="1:8" s="96" customFormat="1" ht="18.600000000000001" customHeight="1" x14ac:dyDescent="0.25"/>
    <row r="33" spans="1:8" s="96" customFormat="1" x14ac:dyDescent="0.25"/>
    <row r="34" spans="1:8" s="96" customFormat="1" x14ac:dyDescent="0.25"/>
    <row r="35" spans="1:8" s="96" customFormat="1" ht="18.600000000000001" customHeight="1" x14ac:dyDescent="0.25"/>
    <row r="36" spans="1:8" s="96" customFormat="1" ht="18.600000000000001" customHeight="1" x14ac:dyDescent="0.25"/>
    <row r="37" spans="1:8" s="96" customFormat="1" ht="18.600000000000001" customHeight="1" x14ac:dyDescent="0.25"/>
    <row r="38" spans="1:8" s="96" customFormat="1" ht="18.600000000000001" customHeight="1" x14ac:dyDescent="0.25"/>
    <row r="39" spans="1:8" s="96" customFormat="1" ht="18.600000000000001" customHeight="1" x14ac:dyDescent="0.25"/>
    <row r="40" spans="1:8" s="96" customFormat="1" ht="18.600000000000001" customHeight="1" x14ac:dyDescent="0.25"/>
    <row r="41" spans="1:8" s="96" customFormat="1" x14ac:dyDescent="0.25"/>
    <row r="42" spans="1:8" s="96" customFormat="1" ht="18.600000000000001" customHeight="1" x14ac:dyDescent="0.25"/>
    <row r="43" spans="1:8" ht="18.600000000000001" customHeight="1" x14ac:dyDescent="0.25">
      <c r="A43" s="92"/>
      <c r="B43" s="92"/>
      <c r="E43" s="92"/>
      <c r="H43" s="92"/>
    </row>
    <row r="44" spans="1:8" x14ac:dyDescent="0.25">
      <c r="A44" s="92"/>
      <c r="B44" s="92"/>
      <c r="E44" s="92"/>
      <c r="H44" s="92"/>
    </row>
    <row r="45" spans="1:8" ht="18.600000000000001" customHeight="1" x14ac:dyDescent="0.25">
      <c r="A45" s="92"/>
      <c r="B45" s="92"/>
      <c r="E45" s="92"/>
      <c r="H45" s="92"/>
    </row>
    <row r="46" spans="1:8" ht="18.600000000000001" customHeight="1" x14ac:dyDescent="0.25">
      <c r="A46" s="92"/>
      <c r="B46" s="92"/>
      <c r="E46" s="92"/>
      <c r="H46" s="92"/>
    </row>
    <row r="47" spans="1:8" x14ac:dyDescent="0.25">
      <c r="A47" s="92"/>
      <c r="B47" s="92"/>
      <c r="E47" s="92"/>
      <c r="H47" s="92"/>
    </row>
    <row r="48" spans="1:8" ht="18.600000000000001" customHeight="1" x14ac:dyDescent="0.25">
      <c r="A48" s="92"/>
      <c r="B48" s="92"/>
      <c r="E48" s="92"/>
      <c r="H48" s="92"/>
    </row>
    <row r="49" spans="1:8" ht="18.600000000000001" customHeight="1" x14ac:dyDescent="0.25">
      <c r="A49" s="92"/>
      <c r="B49" s="92"/>
      <c r="E49" s="92"/>
      <c r="H49" s="92"/>
    </row>
    <row r="50" spans="1:8" ht="18.600000000000001" customHeight="1" x14ac:dyDescent="0.25">
      <c r="A50" s="92"/>
      <c r="B50" s="92"/>
      <c r="E50" s="92"/>
      <c r="H50" s="92"/>
    </row>
    <row r="51" spans="1:8" ht="18.600000000000001" customHeight="1" x14ac:dyDescent="0.25">
      <c r="A51" s="92"/>
      <c r="B51" s="92"/>
      <c r="E51" s="92"/>
      <c r="H51" s="92"/>
    </row>
    <row r="52" spans="1:8" ht="18.600000000000001" customHeight="1" x14ac:dyDescent="0.25">
      <c r="A52" s="92"/>
      <c r="B52" s="92"/>
      <c r="E52" s="92"/>
      <c r="H52" s="92"/>
    </row>
    <row r="53" spans="1:8" x14ac:dyDescent="0.25">
      <c r="A53" s="92"/>
      <c r="B53" s="92"/>
      <c r="E53" s="92"/>
      <c r="H53" s="92"/>
    </row>
    <row r="54" spans="1:8" ht="18.600000000000001" customHeight="1" x14ac:dyDescent="0.25">
      <c r="A54" s="92"/>
      <c r="B54" s="92"/>
      <c r="E54" s="92"/>
      <c r="H54" s="92"/>
    </row>
    <row r="55" spans="1:8" x14ac:dyDescent="0.25">
      <c r="A55" s="92"/>
      <c r="B55" s="92"/>
      <c r="E55" s="92"/>
      <c r="H55" s="92"/>
    </row>
    <row r="56" spans="1:8" x14ac:dyDescent="0.25">
      <c r="B56" s="92"/>
      <c r="E56" s="92"/>
      <c r="H56" s="92"/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80" zoomScaleNormal="100" zoomScaleSheetLayoutView="80" workbookViewId="0">
      <selection activeCell="E15" sqref="E15"/>
    </sheetView>
  </sheetViews>
  <sheetFormatPr defaultColWidth="8.85546875" defaultRowHeight="12.75" x14ac:dyDescent="0.2"/>
  <cols>
    <col min="1" max="1" width="36.28515625" style="102" customWidth="1"/>
    <col min="2" max="2" width="10.5703125" style="112" customWidth="1"/>
    <col min="3" max="3" width="12.28515625" style="112" customWidth="1"/>
    <col min="4" max="4" width="12.5703125" style="113" customWidth="1"/>
    <col min="5" max="5" width="10.42578125" style="112" customWidth="1"/>
    <col min="6" max="6" width="12.140625" style="112" customWidth="1"/>
    <col min="7" max="7" width="12.42578125" style="113" customWidth="1"/>
    <col min="8" max="8" width="8.85546875" style="102"/>
    <col min="9" max="9" width="64" style="102" customWidth="1"/>
    <col min="10" max="16384" width="8.85546875" style="102"/>
  </cols>
  <sheetData>
    <row r="1" spans="1:13" s="100" customFormat="1" ht="22.7" customHeight="1" x14ac:dyDescent="0.3">
      <c r="A1" s="396" t="s">
        <v>130</v>
      </c>
      <c r="B1" s="396"/>
      <c r="C1" s="396"/>
      <c r="D1" s="396"/>
      <c r="E1" s="396"/>
      <c r="F1" s="396"/>
      <c r="G1" s="396"/>
    </row>
    <row r="2" spans="1:13" s="100" customFormat="1" ht="20.25" x14ac:dyDescent="0.3">
      <c r="A2" s="397" t="s">
        <v>131</v>
      </c>
      <c r="B2" s="397"/>
      <c r="C2" s="397"/>
      <c r="D2" s="397"/>
      <c r="E2" s="397"/>
      <c r="F2" s="397"/>
      <c r="G2" s="397"/>
    </row>
    <row r="4" spans="1:13" s="101" customFormat="1" ht="33" customHeight="1" x14ac:dyDescent="0.2">
      <c r="A4" s="393" t="s">
        <v>88</v>
      </c>
      <c r="B4" s="394" t="s">
        <v>441</v>
      </c>
      <c r="C4" s="394"/>
      <c r="D4" s="394"/>
      <c r="E4" s="390" t="s">
        <v>442</v>
      </c>
      <c r="F4" s="390"/>
      <c r="G4" s="390"/>
    </row>
    <row r="5" spans="1:13" ht="18.600000000000001" customHeight="1" x14ac:dyDescent="0.2">
      <c r="A5" s="393"/>
      <c r="B5" s="398" t="s">
        <v>1</v>
      </c>
      <c r="C5" s="398" t="s">
        <v>89</v>
      </c>
      <c r="D5" s="398" t="s">
        <v>90</v>
      </c>
      <c r="E5" s="398" t="s">
        <v>169</v>
      </c>
      <c r="F5" s="398" t="s">
        <v>170</v>
      </c>
      <c r="G5" s="398" t="s">
        <v>90</v>
      </c>
    </row>
    <row r="6" spans="1:13" ht="52.15" customHeight="1" x14ac:dyDescent="0.2">
      <c r="A6" s="393"/>
      <c r="B6" s="398"/>
      <c r="C6" s="398"/>
      <c r="D6" s="398"/>
      <c r="E6" s="398"/>
      <c r="F6" s="398"/>
      <c r="G6" s="398"/>
    </row>
    <row r="7" spans="1:13" x14ac:dyDescent="0.2">
      <c r="A7" s="103" t="s">
        <v>4</v>
      </c>
      <c r="B7" s="104">
        <v>1</v>
      </c>
      <c r="C7" s="104">
        <v>2</v>
      </c>
      <c r="D7" s="104">
        <v>3</v>
      </c>
      <c r="E7" s="104">
        <v>4</v>
      </c>
      <c r="F7" s="104">
        <v>5</v>
      </c>
      <c r="G7" s="104">
        <v>6</v>
      </c>
    </row>
    <row r="8" spans="1:13" ht="38.450000000000003" customHeight="1" x14ac:dyDescent="0.2">
      <c r="A8" s="395" t="s">
        <v>132</v>
      </c>
      <c r="B8" s="395"/>
      <c r="C8" s="395"/>
      <c r="D8" s="395"/>
      <c r="E8" s="395"/>
      <c r="F8" s="395"/>
      <c r="G8" s="395"/>
      <c r="M8" s="105"/>
    </row>
    <row r="9" spans="1:13" ht="19.5" customHeight="1" x14ac:dyDescent="0.2">
      <c r="A9" s="106" t="s">
        <v>113</v>
      </c>
      <c r="B9" s="109">
        <v>78</v>
      </c>
      <c r="C9" s="109">
        <v>323</v>
      </c>
      <c r="D9" s="231">
        <f>B9-C9</f>
        <v>-245</v>
      </c>
      <c r="E9" s="109">
        <v>28</v>
      </c>
      <c r="F9" s="109">
        <v>185</v>
      </c>
      <c r="G9" s="231">
        <f>E9-F9</f>
        <v>-157</v>
      </c>
      <c r="M9" s="105"/>
    </row>
    <row r="10" spans="1:13" ht="21.75" customHeight="1" x14ac:dyDescent="0.2">
      <c r="A10" s="106" t="s">
        <v>133</v>
      </c>
      <c r="B10" s="109">
        <v>52</v>
      </c>
      <c r="C10" s="109">
        <v>277</v>
      </c>
      <c r="D10" s="231">
        <f t="shared" ref="D10:D17" si="0">B10-C10</f>
        <v>-225</v>
      </c>
      <c r="E10" s="109">
        <v>16</v>
      </c>
      <c r="F10" s="109">
        <v>209</v>
      </c>
      <c r="G10" s="231">
        <f t="shared" ref="G10:G18" si="1">E10-F10</f>
        <v>-193</v>
      </c>
    </row>
    <row r="11" spans="1:13" ht="36" customHeight="1" x14ac:dyDescent="0.2">
      <c r="A11" s="106" t="s">
        <v>138</v>
      </c>
      <c r="B11" s="109">
        <v>47</v>
      </c>
      <c r="C11" s="109">
        <v>94</v>
      </c>
      <c r="D11" s="231">
        <f t="shared" si="0"/>
        <v>-47</v>
      </c>
      <c r="E11" s="109">
        <v>16</v>
      </c>
      <c r="F11" s="109">
        <v>77</v>
      </c>
      <c r="G11" s="231">
        <f t="shared" si="1"/>
        <v>-61</v>
      </c>
    </row>
    <row r="12" spans="1:13" ht="19.5" customHeight="1" x14ac:dyDescent="0.2">
      <c r="A12" s="106" t="s">
        <v>271</v>
      </c>
      <c r="B12" s="109">
        <v>39</v>
      </c>
      <c r="C12" s="109">
        <v>214</v>
      </c>
      <c r="D12" s="231">
        <f t="shared" si="0"/>
        <v>-175</v>
      </c>
      <c r="E12" s="109">
        <v>12</v>
      </c>
      <c r="F12" s="109">
        <v>139</v>
      </c>
      <c r="G12" s="231">
        <f t="shared" si="1"/>
        <v>-127</v>
      </c>
    </row>
    <row r="13" spans="1:13" ht="21.75" customHeight="1" x14ac:dyDescent="0.2">
      <c r="A13" s="106" t="s">
        <v>286</v>
      </c>
      <c r="B13" s="109">
        <v>37</v>
      </c>
      <c r="C13" s="109">
        <v>228</v>
      </c>
      <c r="D13" s="231">
        <f t="shared" si="0"/>
        <v>-191</v>
      </c>
      <c r="E13" s="109">
        <v>10</v>
      </c>
      <c r="F13" s="109">
        <v>126</v>
      </c>
      <c r="G13" s="231">
        <f t="shared" si="1"/>
        <v>-116</v>
      </c>
    </row>
    <row r="14" spans="1:13" ht="19.5" customHeight="1" x14ac:dyDescent="0.2">
      <c r="A14" s="106" t="s">
        <v>135</v>
      </c>
      <c r="B14" s="109">
        <v>33</v>
      </c>
      <c r="C14" s="109">
        <v>122</v>
      </c>
      <c r="D14" s="231">
        <f t="shared" si="0"/>
        <v>-89</v>
      </c>
      <c r="E14" s="109">
        <v>15</v>
      </c>
      <c r="F14" s="109">
        <v>84</v>
      </c>
      <c r="G14" s="231">
        <f t="shared" si="1"/>
        <v>-69</v>
      </c>
    </row>
    <row r="15" spans="1:13" ht="21.75" customHeight="1" x14ac:dyDescent="0.2">
      <c r="A15" s="106" t="s">
        <v>401</v>
      </c>
      <c r="B15" s="109">
        <v>32</v>
      </c>
      <c r="C15" s="109">
        <v>29</v>
      </c>
      <c r="D15" s="231">
        <f t="shared" si="0"/>
        <v>3</v>
      </c>
      <c r="E15" s="109">
        <v>2</v>
      </c>
      <c r="F15" s="109">
        <v>23</v>
      </c>
      <c r="G15" s="231">
        <f t="shared" si="1"/>
        <v>-21</v>
      </c>
    </row>
    <row r="16" spans="1:13" ht="18.75" customHeight="1" x14ac:dyDescent="0.2">
      <c r="A16" s="236" t="s">
        <v>134</v>
      </c>
      <c r="B16" s="109">
        <v>30</v>
      </c>
      <c r="C16" s="109">
        <v>37</v>
      </c>
      <c r="D16" s="231">
        <f t="shared" si="0"/>
        <v>-7</v>
      </c>
      <c r="E16" s="109">
        <v>4</v>
      </c>
      <c r="F16" s="109">
        <v>22</v>
      </c>
      <c r="G16" s="231">
        <f t="shared" si="1"/>
        <v>-18</v>
      </c>
    </row>
    <row r="17" spans="1:7" ht="18.75" customHeight="1" x14ac:dyDescent="0.2">
      <c r="A17" s="236" t="s">
        <v>305</v>
      </c>
      <c r="B17" s="109">
        <v>24</v>
      </c>
      <c r="C17" s="109">
        <v>57</v>
      </c>
      <c r="D17" s="231">
        <f t="shared" si="0"/>
        <v>-33</v>
      </c>
      <c r="E17" s="109">
        <v>5</v>
      </c>
      <c r="F17" s="109">
        <v>47</v>
      </c>
      <c r="G17" s="231">
        <f t="shared" si="1"/>
        <v>-42</v>
      </c>
    </row>
    <row r="18" spans="1:7" ht="21.75" customHeight="1" x14ac:dyDescent="0.2">
      <c r="A18" s="236" t="s">
        <v>137</v>
      </c>
      <c r="B18" s="109">
        <v>24</v>
      </c>
      <c r="C18" s="109">
        <v>57</v>
      </c>
      <c r="D18" s="231">
        <f>B18-C18</f>
        <v>-33</v>
      </c>
      <c r="E18" s="109">
        <v>9</v>
      </c>
      <c r="F18" s="109">
        <v>31</v>
      </c>
      <c r="G18" s="231">
        <f t="shared" si="1"/>
        <v>-22</v>
      </c>
    </row>
    <row r="19" spans="1:7" ht="33" customHeight="1" x14ac:dyDescent="0.2">
      <c r="A19" s="395" t="s">
        <v>34</v>
      </c>
      <c r="B19" s="395"/>
      <c r="C19" s="395"/>
      <c r="D19" s="395"/>
      <c r="E19" s="395"/>
      <c r="F19" s="395"/>
      <c r="G19" s="395"/>
    </row>
    <row r="20" spans="1:7" ht="39.75" customHeight="1" x14ac:dyDescent="0.2">
      <c r="A20" s="106" t="s">
        <v>294</v>
      </c>
      <c r="B20" s="109">
        <v>198</v>
      </c>
      <c r="C20" s="109">
        <v>587</v>
      </c>
      <c r="D20" s="231">
        <f>B20-C20</f>
        <v>-389</v>
      </c>
      <c r="E20" s="109">
        <v>43</v>
      </c>
      <c r="F20" s="109">
        <v>417</v>
      </c>
      <c r="G20" s="231">
        <f>E20-F20</f>
        <v>-374</v>
      </c>
    </row>
    <row r="21" spans="1:7" ht="22.7" customHeight="1" x14ac:dyDescent="0.2">
      <c r="A21" s="106" t="s">
        <v>302</v>
      </c>
      <c r="B21" s="109">
        <v>94</v>
      </c>
      <c r="C21" s="109">
        <v>4</v>
      </c>
      <c r="D21" s="231">
        <f t="shared" ref="D21:D31" si="2">B21-C21</f>
        <v>90</v>
      </c>
      <c r="E21" s="109">
        <v>36</v>
      </c>
      <c r="F21" s="109">
        <v>3</v>
      </c>
      <c r="G21" s="231">
        <f t="shared" ref="G21:G31" si="3">E21-F21</f>
        <v>33</v>
      </c>
    </row>
    <row r="22" spans="1:7" ht="31.5" x14ac:dyDescent="0.2">
      <c r="A22" s="106" t="s">
        <v>172</v>
      </c>
      <c r="B22" s="109">
        <v>78</v>
      </c>
      <c r="C22" s="109">
        <v>6</v>
      </c>
      <c r="D22" s="231">
        <f t="shared" si="2"/>
        <v>72</v>
      </c>
      <c r="E22" s="109">
        <v>39</v>
      </c>
      <c r="F22" s="109">
        <v>3</v>
      </c>
      <c r="G22" s="231">
        <f t="shared" si="3"/>
        <v>36</v>
      </c>
    </row>
    <row r="23" spans="1:7" ht="31.5" x14ac:dyDescent="0.2">
      <c r="A23" s="106" t="s">
        <v>297</v>
      </c>
      <c r="B23" s="109">
        <v>72</v>
      </c>
      <c r="C23" s="109">
        <v>27</v>
      </c>
      <c r="D23" s="231">
        <f t="shared" si="2"/>
        <v>45</v>
      </c>
      <c r="E23" s="109">
        <v>34</v>
      </c>
      <c r="F23" s="109">
        <v>19</v>
      </c>
      <c r="G23" s="231">
        <f t="shared" si="3"/>
        <v>15</v>
      </c>
    </row>
    <row r="24" spans="1:7" ht="38.450000000000003" customHeight="1" x14ac:dyDescent="0.2">
      <c r="A24" s="106" t="s">
        <v>295</v>
      </c>
      <c r="B24" s="109">
        <v>60</v>
      </c>
      <c r="C24" s="109">
        <v>75</v>
      </c>
      <c r="D24" s="231">
        <f t="shared" si="2"/>
        <v>-15</v>
      </c>
      <c r="E24" s="109">
        <v>24</v>
      </c>
      <c r="F24" s="109">
        <v>63</v>
      </c>
      <c r="G24" s="231">
        <f t="shared" si="3"/>
        <v>-39</v>
      </c>
    </row>
    <row r="25" spans="1:7" ht="15.75" x14ac:dyDescent="0.2">
      <c r="A25" s="106" t="s">
        <v>126</v>
      </c>
      <c r="B25" s="109">
        <v>51</v>
      </c>
      <c r="C25" s="109">
        <v>195</v>
      </c>
      <c r="D25" s="231">
        <f t="shared" si="2"/>
        <v>-144</v>
      </c>
      <c r="E25" s="109">
        <v>12</v>
      </c>
      <c r="F25" s="109">
        <v>127</v>
      </c>
      <c r="G25" s="231">
        <f t="shared" si="3"/>
        <v>-115</v>
      </c>
    </row>
    <row r="26" spans="1:7" ht="15.75" x14ac:dyDescent="0.2">
      <c r="A26" s="106" t="s">
        <v>140</v>
      </c>
      <c r="B26" s="109">
        <v>49</v>
      </c>
      <c r="C26" s="109">
        <v>48</v>
      </c>
      <c r="D26" s="231">
        <f t="shared" si="2"/>
        <v>1</v>
      </c>
      <c r="E26" s="109">
        <v>15</v>
      </c>
      <c r="F26" s="109">
        <v>31</v>
      </c>
      <c r="G26" s="231">
        <f t="shared" si="3"/>
        <v>-16</v>
      </c>
    </row>
    <row r="27" spans="1:7" ht="15.75" x14ac:dyDescent="0.2">
      <c r="A27" s="106" t="s">
        <v>129</v>
      </c>
      <c r="B27" s="109">
        <v>40</v>
      </c>
      <c r="C27" s="109">
        <v>137</v>
      </c>
      <c r="D27" s="231">
        <f t="shared" si="2"/>
        <v>-97</v>
      </c>
      <c r="E27" s="109">
        <v>8</v>
      </c>
      <c r="F27" s="109">
        <v>92</v>
      </c>
      <c r="G27" s="231">
        <f t="shared" si="3"/>
        <v>-84</v>
      </c>
    </row>
    <row r="28" spans="1:7" ht="15.75" x14ac:dyDescent="0.2">
      <c r="A28" s="106" t="s">
        <v>332</v>
      </c>
      <c r="B28" s="109">
        <v>33</v>
      </c>
      <c r="C28" s="109">
        <v>52</v>
      </c>
      <c r="D28" s="231">
        <f t="shared" si="2"/>
        <v>-19</v>
      </c>
      <c r="E28" s="109">
        <v>15</v>
      </c>
      <c r="F28" s="109">
        <v>39</v>
      </c>
      <c r="G28" s="231">
        <f t="shared" si="3"/>
        <v>-24</v>
      </c>
    </row>
    <row r="29" spans="1:7" ht="15.75" x14ac:dyDescent="0.2">
      <c r="A29" s="106" t="s">
        <v>139</v>
      </c>
      <c r="B29" s="109">
        <v>30</v>
      </c>
      <c r="C29" s="109">
        <v>83</v>
      </c>
      <c r="D29" s="231">
        <f t="shared" si="2"/>
        <v>-53</v>
      </c>
      <c r="E29" s="109">
        <v>6</v>
      </c>
      <c r="F29" s="109">
        <v>44</v>
      </c>
      <c r="G29" s="231">
        <f t="shared" si="3"/>
        <v>-38</v>
      </c>
    </row>
    <row r="30" spans="1:7" ht="15.75" x14ac:dyDescent="0.2">
      <c r="A30" s="106" t="s">
        <v>307</v>
      </c>
      <c r="B30" s="109">
        <v>29</v>
      </c>
      <c r="C30" s="109">
        <v>1</v>
      </c>
      <c r="D30" s="231">
        <f t="shared" si="2"/>
        <v>28</v>
      </c>
      <c r="E30" s="109">
        <v>14</v>
      </c>
      <c r="F30" s="109">
        <v>1</v>
      </c>
      <c r="G30" s="231">
        <f t="shared" si="3"/>
        <v>13</v>
      </c>
    </row>
    <row r="31" spans="1:7" ht="15.75" x14ac:dyDescent="0.2">
      <c r="A31" s="106" t="s">
        <v>182</v>
      </c>
      <c r="B31" s="109">
        <v>28</v>
      </c>
      <c r="C31" s="109">
        <v>40</v>
      </c>
      <c r="D31" s="231">
        <f t="shared" si="2"/>
        <v>-12</v>
      </c>
      <c r="E31" s="109">
        <v>7</v>
      </c>
      <c r="F31" s="109">
        <v>14</v>
      </c>
      <c r="G31" s="231">
        <f t="shared" si="3"/>
        <v>-7</v>
      </c>
    </row>
    <row r="32" spans="1:7" ht="31.7" customHeight="1" x14ac:dyDescent="0.2">
      <c r="A32" s="395" t="s">
        <v>35</v>
      </c>
      <c r="B32" s="395"/>
      <c r="C32" s="395"/>
      <c r="D32" s="395"/>
      <c r="E32" s="395"/>
      <c r="F32" s="395"/>
      <c r="G32" s="395"/>
    </row>
    <row r="33" spans="1:7" ht="15.75" x14ac:dyDescent="0.2">
      <c r="A33" s="236" t="s">
        <v>100</v>
      </c>
      <c r="B33" s="109">
        <v>234</v>
      </c>
      <c r="C33" s="109">
        <v>759</v>
      </c>
      <c r="D33" s="231">
        <f t="shared" ref="D33:D43" si="4">B33-C33</f>
        <v>-525</v>
      </c>
      <c r="E33" s="109">
        <v>50</v>
      </c>
      <c r="F33" s="109">
        <v>482</v>
      </c>
      <c r="G33" s="231">
        <f>E33-F33</f>
        <v>-432</v>
      </c>
    </row>
    <row r="34" spans="1:7" ht="15.75" x14ac:dyDescent="0.2">
      <c r="A34" s="236" t="s">
        <v>303</v>
      </c>
      <c r="B34" s="109">
        <v>169</v>
      </c>
      <c r="C34" s="109">
        <v>129</v>
      </c>
      <c r="D34" s="231">
        <f t="shared" si="4"/>
        <v>40</v>
      </c>
      <c r="E34" s="109">
        <v>60</v>
      </c>
      <c r="F34" s="109">
        <v>66</v>
      </c>
      <c r="G34" s="231">
        <f t="shared" ref="G34:G43" si="5">E34-F34</f>
        <v>-6</v>
      </c>
    </row>
    <row r="35" spans="1:7" ht="15.75" x14ac:dyDescent="0.2">
      <c r="A35" s="236" t="s">
        <v>108</v>
      </c>
      <c r="B35" s="109">
        <v>112</v>
      </c>
      <c r="C35" s="109">
        <v>386</v>
      </c>
      <c r="D35" s="231">
        <f t="shared" si="4"/>
        <v>-274</v>
      </c>
      <c r="E35" s="109">
        <v>24</v>
      </c>
      <c r="F35" s="109">
        <v>246</v>
      </c>
      <c r="G35" s="231">
        <f t="shared" si="5"/>
        <v>-222</v>
      </c>
    </row>
    <row r="36" spans="1:7" ht="31.5" x14ac:dyDescent="0.2">
      <c r="A36" s="236" t="s">
        <v>304</v>
      </c>
      <c r="B36" s="109">
        <v>74</v>
      </c>
      <c r="C36" s="109">
        <v>4</v>
      </c>
      <c r="D36" s="231">
        <f t="shared" si="4"/>
        <v>70</v>
      </c>
      <c r="E36" s="109">
        <v>38</v>
      </c>
      <c r="F36" s="109">
        <v>1</v>
      </c>
      <c r="G36" s="231">
        <f t="shared" si="5"/>
        <v>37</v>
      </c>
    </row>
    <row r="37" spans="1:7" ht="17.45" customHeight="1" x14ac:dyDescent="0.2">
      <c r="A37" s="236" t="s">
        <v>143</v>
      </c>
      <c r="B37" s="109">
        <v>54</v>
      </c>
      <c r="C37" s="109">
        <v>18</v>
      </c>
      <c r="D37" s="231">
        <f t="shared" si="4"/>
        <v>36</v>
      </c>
      <c r="E37" s="109">
        <v>14</v>
      </c>
      <c r="F37" s="109">
        <v>10</v>
      </c>
      <c r="G37" s="231">
        <f t="shared" si="5"/>
        <v>4</v>
      </c>
    </row>
    <row r="38" spans="1:7" ht="31.5" x14ac:dyDescent="0.2">
      <c r="A38" s="236" t="s">
        <v>309</v>
      </c>
      <c r="B38" s="109">
        <v>50</v>
      </c>
      <c r="C38" s="109">
        <v>26</v>
      </c>
      <c r="D38" s="231">
        <f t="shared" si="4"/>
        <v>24</v>
      </c>
      <c r="E38" s="109">
        <v>22</v>
      </c>
      <c r="F38" s="109">
        <v>20</v>
      </c>
      <c r="G38" s="231">
        <f t="shared" si="5"/>
        <v>2</v>
      </c>
    </row>
    <row r="39" spans="1:7" ht="15.75" x14ac:dyDescent="0.2">
      <c r="A39" s="236" t="s">
        <v>174</v>
      </c>
      <c r="B39" s="109">
        <v>45</v>
      </c>
      <c r="C39" s="109">
        <v>9</v>
      </c>
      <c r="D39" s="231">
        <f t="shared" si="4"/>
        <v>36</v>
      </c>
      <c r="E39" s="109">
        <v>10</v>
      </c>
      <c r="F39" s="109">
        <v>8</v>
      </c>
      <c r="G39" s="231">
        <f t="shared" si="5"/>
        <v>2</v>
      </c>
    </row>
    <row r="40" spans="1:7" ht="15.75" x14ac:dyDescent="0.2">
      <c r="A40" s="236" t="s">
        <v>141</v>
      </c>
      <c r="B40" s="109">
        <v>43</v>
      </c>
      <c r="C40" s="109">
        <v>29</v>
      </c>
      <c r="D40" s="231">
        <f t="shared" si="4"/>
        <v>14</v>
      </c>
      <c r="E40" s="109">
        <v>16</v>
      </c>
      <c r="F40" s="109">
        <v>19</v>
      </c>
      <c r="G40" s="231">
        <f t="shared" si="5"/>
        <v>-3</v>
      </c>
    </row>
    <row r="41" spans="1:7" ht="34.5" customHeight="1" x14ac:dyDescent="0.2">
      <c r="A41" s="236" t="s">
        <v>308</v>
      </c>
      <c r="B41" s="109">
        <v>37</v>
      </c>
      <c r="C41" s="109">
        <v>20</v>
      </c>
      <c r="D41" s="231">
        <f t="shared" si="4"/>
        <v>17</v>
      </c>
      <c r="E41" s="109">
        <v>7</v>
      </c>
      <c r="F41" s="109">
        <v>15</v>
      </c>
      <c r="G41" s="231">
        <f t="shared" si="5"/>
        <v>-8</v>
      </c>
    </row>
    <row r="42" spans="1:7" ht="20.25" customHeight="1" x14ac:dyDescent="0.2">
      <c r="A42" s="236" t="s">
        <v>142</v>
      </c>
      <c r="B42" s="109">
        <v>31</v>
      </c>
      <c r="C42" s="109">
        <v>38</v>
      </c>
      <c r="D42" s="231">
        <f t="shared" si="4"/>
        <v>-7</v>
      </c>
      <c r="E42" s="109">
        <v>15</v>
      </c>
      <c r="F42" s="109">
        <v>27</v>
      </c>
      <c r="G42" s="231">
        <f t="shared" si="5"/>
        <v>-12</v>
      </c>
    </row>
    <row r="43" spans="1:7" ht="24" customHeight="1" x14ac:dyDescent="0.2">
      <c r="A43" s="236" t="s">
        <v>144</v>
      </c>
      <c r="B43" s="109">
        <v>30</v>
      </c>
      <c r="C43" s="109">
        <v>69</v>
      </c>
      <c r="D43" s="231">
        <f t="shared" si="4"/>
        <v>-39</v>
      </c>
      <c r="E43" s="109">
        <v>4</v>
      </c>
      <c r="F43" s="109">
        <v>41</v>
      </c>
      <c r="G43" s="231">
        <f t="shared" si="5"/>
        <v>-37</v>
      </c>
    </row>
    <row r="44" spans="1:7" ht="36" customHeight="1" x14ac:dyDescent="0.2">
      <c r="A44" s="395" t="s">
        <v>36</v>
      </c>
      <c r="B44" s="395"/>
      <c r="C44" s="395"/>
      <c r="D44" s="395"/>
      <c r="E44" s="395"/>
      <c r="F44" s="395"/>
      <c r="G44" s="395"/>
    </row>
    <row r="45" spans="1:7" ht="23.25" customHeight="1" x14ac:dyDescent="0.2">
      <c r="A45" s="106" t="s">
        <v>112</v>
      </c>
      <c r="B45" s="109">
        <v>109</v>
      </c>
      <c r="C45" s="109">
        <v>293</v>
      </c>
      <c r="D45" s="231">
        <f>B45-C45</f>
        <v>-184</v>
      </c>
      <c r="E45" s="109">
        <v>20</v>
      </c>
      <c r="F45" s="109">
        <v>161</v>
      </c>
      <c r="G45" s="231">
        <f>E45-F45</f>
        <v>-141</v>
      </c>
    </row>
    <row r="46" spans="1:7" ht="22.7" customHeight="1" x14ac:dyDescent="0.2">
      <c r="A46" s="106" t="s">
        <v>145</v>
      </c>
      <c r="B46" s="109">
        <v>106</v>
      </c>
      <c r="C46" s="109">
        <v>50</v>
      </c>
      <c r="D46" s="231">
        <f t="shared" ref="D46:D53" si="6">B46-C46</f>
        <v>56</v>
      </c>
      <c r="E46" s="109">
        <v>27</v>
      </c>
      <c r="F46" s="109">
        <v>30</v>
      </c>
      <c r="G46" s="231">
        <f t="shared" ref="G46:G53" si="7">E46-F46</f>
        <v>-3</v>
      </c>
    </row>
    <row r="47" spans="1:7" ht="21.75" customHeight="1" x14ac:dyDescent="0.2">
      <c r="A47" s="106" t="s">
        <v>148</v>
      </c>
      <c r="B47" s="109">
        <v>92</v>
      </c>
      <c r="C47" s="109">
        <v>86</v>
      </c>
      <c r="D47" s="231">
        <f t="shared" si="6"/>
        <v>6</v>
      </c>
      <c r="E47" s="109">
        <v>2</v>
      </c>
      <c r="F47" s="109">
        <v>64</v>
      </c>
      <c r="G47" s="231">
        <f t="shared" si="7"/>
        <v>-62</v>
      </c>
    </row>
    <row r="48" spans="1:7" ht="32.25" customHeight="1" x14ac:dyDescent="0.2">
      <c r="A48" s="106" t="s">
        <v>196</v>
      </c>
      <c r="B48" s="109">
        <v>75</v>
      </c>
      <c r="C48" s="109">
        <v>140</v>
      </c>
      <c r="D48" s="231">
        <f t="shared" si="6"/>
        <v>-65</v>
      </c>
      <c r="E48" s="109">
        <v>16</v>
      </c>
      <c r="F48" s="109">
        <v>114</v>
      </c>
      <c r="G48" s="231">
        <f t="shared" si="7"/>
        <v>-98</v>
      </c>
    </row>
    <row r="49" spans="1:7" ht="29.25" customHeight="1" x14ac:dyDescent="0.2">
      <c r="A49" s="106" t="s">
        <v>119</v>
      </c>
      <c r="B49" s="109">
        <v>57</v>
      </c>
      <c r="C49" s="109">
        <v>260</v>
      </c>
      <c r="D49" s="231">
        <f t="shared" si="6"/>
        <v>-203</v>
      </c>
      <c r="E49" s="109">
        <v>16</v>
      </c>
      <c r="F49" s="109">
        <v>147</v>
      </c>
      <c r="G49" s="231">
        <f t="shared" si="7"/>
        <v>-131</v>
      </c>
    </row>
    <row r="50" spans="1:7" ht="30.75" customHeight="1" x14ac:dyDescent="0.2">
      <c r="A50" s="106" t="s">
        <v>384</v>
      </c>
      <c r="B50" s="109">
        <v>50</v>
      </c>
      <c r="C50" s="109">
        <v>27</v>
      </c>
      <c r="D50" s="231">
        <f t="shared" si="6"/>
        <v>23</v>
      </c>
      <c r="E50" s="109">
        <v>3</v>
      </c>
      <c r="F50" s="109">
        <v>14</v>
      </c>
      <c r="G50" s="231">
        <f t="shared" si="7"/>
        <v>-11</v>
      </c>
    </row>
    <row r="51" spans="1:7" ht="30.75" customHeight="1" x14ac:dyDescent="0.2">
      <c r="A51" s="106" t="s">
        <v>146</v>
      </c>
      <c r="B51" s="109">
        <v>40</v>
      </c>
      <c r="C51" s="109">
        <v>99</v>
      </c>
      <c r="D51" s="231">
        <f t="shared" si="6"/>
        <v>-59</v>
      </c>
      <c r="E51" s="109">
        <v>8</v>
      </c>
      <c r="F51" s="109">
        <v>66</v>
      </c>
      <c r="G51" s="231">
        <f t="shared" si="7"/>
        <v>-58</v>
      </c>
    </row>
    <row r="52" spans="1:7" ht="30.75" customHeight="1" x14ac:dyDescent="0.2">
      <c r="A52" s="106" t="s">
        <v>147</v>
      </c>
      <c r="B52" s="109">
        <v>37</v>
      </c>
      <c r="C52" s="109">
        <v>84</v>
      </c>
      <c r="D52" s="231">
        <f t="shared" si="6"/>
        <v>-47</v>
      </c>
      <c r="E52" s="109">
        <v>4</v>
      </c>
      <c r="F52" s="109">
        <v>59</v>
      </c>
      <c r="G52" s="231">
        <f t="shared" si="7"/>
        <v>-55</v>
      </c>
    </row>
    <row r="53" spans="1:7" ht="24" customHeight="1" x14ac:dyDescent="0.2">
      <c r="A53" s="106" t="s">
        <v>402</v>
      </c>
      <c r="B53" s="109">
        <v>33</v>
      </c>
      <c r="C53" s="109">
        <v>12</v>
      </c>
      <c r="D53" s="231">
        <f t="shared" si="6"/>
        <v>21</v>
      </c>
      <c r="E53" s="109">
        <v>2</v>
      </c>
      <c r="F53" s="109">
        <v>5</v>
      </c>
      <c r="G53" s="231">
        <f t="shared" si="7"/>
        <v>-3</v>
      </c>
    </row>
    <row r="54" spans="1:7" ht="41.25" customHeight="1" x14ac:dyDescent="0.2">
      <c r="A54" s="395" t="s">
        <v>37</v>
      </c>
      <c r="B54" s="395"/>
      <c r="C54" s="395"/>
      <c r="D54" s="395"/>
      <c r="E54" s="395"/>
      <c r="F54" s="395"/>
      <c r="G54" s="395"/>
    </row>
    <row r="55" spans="1:7" ht="32.25" customHeight="1" x14ac:dyDescent="0.2">
      <c r="A55" s="106" t="s">
        <v>98</v>
      </c>
      <c r="B55" s="109">
        <v>249</v>
      </c>
      <c r="C55" s="109">
        <v>494</v>
      </c>
      <c r="D55" s="231">
        <f>B55-C55</f>
        <v>-245</v>
      </c>
      <c r="E55" s="109">
        <v>69</v>
      </c>
      <c r="F55" s="109">
        <v>273</v>
      </c>
      <c r="G55" s="231">
        <f>E55-F55</f>
        <v>-204</v>
      </c>
    </row>
    <row r="56" spans="1:7" ht="18" customHeight="1" x14ac:dyDescent="0.2">
      <c r="A56" s="106" t="s">
        <v>96</v>
      </c>
      <c r="B56" s="109">
        <v>210</v>
      </c>
      <c r="C56" s="109">
        <v>565</v>
      </c>
      <c r="D56" s="231">
        <f t="shared" ref="D56:D63" si="8">B56-C56</f>
        <v>-355</v>
      </c>
      <c r="E56" s="109">
        <v>51</v>
      </c>
      <c r="F56" s="109">
        <v>376</v>
      </c>
      <c r="G56" s="231">
        <f t="shared" ref="G56:G62" si="9">E56-F56</f>
        <v>-325</v>
      </c>
    </row>
    <row r="57" spans="1:7" ht="15.75" x14ac:dyDescent="0.2">
      <c r="A57" s="106" t="s">
        <v>102</v>
      </c>
      <c r="B57" s="109">
        <v>157</v>
      </c>
      <c r="C57" s="109">
        <v>518</v>
      </c>
      <c r="D57" s="231">
        <f t="shared" si="8"/>
        <v>-361</v>
      </c>
      <c r="E57" s="109">
        <v>36</v>
      </c>
      <c r="F57" s="109">
        <v>323</v>
      </c>
      <c r="G57" s="231">
        <f t="shared" si="9"/>
        <v>-287</v>
      </c>
    </row>
    <row r="58" spans="1:7" ht="19.5" customHeight="1" x14ac:dyDescent="0.2">
      <c r="A58" s="106" t="s">
        <v>277</v>
      </c>
      <c r="B58" s="109">
        <v>136</v>
      </c>
      <c r="C58" s="109">
        <v>558</v>
      </c>
      <c r="D58" s="231">
        <f t="shared" si="8"/>
        <v>-422</v>
      </c>
      <c r="E58" s="109">
        <v>29</v>
      </c>
      <c r="F58" s="109">
        <v>328</v>
      </c>
      <c r="G58" s="231">
        <f t="shared" si="9"/>
        <v>-299</v>
      </c>
    </row>
    <row r="59" spans="1:7" ht="18.75" customHeight="1" x14ac:dyDescent="0.2">
      <c r="A59" s="106" t="s">
        <v>151</v>
      </c>
      <c r="B59" s="109">
        <v>121</v>
      </c>
      <c r="C59" s="109">
        <v>53</v>
      </c>
      <c r="D59" s="231">
        <f t="shared" si="8"/>
        <v>68</v>
      </c>
      <c r="E59" s="109">
        <v>16</v>
      </c>
      <c r="F59" s="109">
        <v>33</v>
      </c>
      <c r="G59" s="231">
        <f t="shared" si="9"/>
        <v>-17</v>
      </c>
    </row>
    <row r="60" spans="1:7" ht="110.25" x14ac:dyDescent="0.2">
      <c r="A60" s="106" t="s">
        <v>310</v>
      </c>
      <c r="B60" s="109">
        <v>108</v>
      </c>
      <c r="C60" s="109">
        <v>183</v>
      </c>
      <c r="D60" s="231">
        <f t="shared" si="8"/>
        <v>-75</v>
      </c>
      <c r="E60" s="109">
        <v>13</v>
      </c>
      <c r="F60" s="109">
        <v>100</v>
      </c>
      <c r="G60" s="231">
        <f t="shared" si="9"/>
        <v>-87</v>
      </c>
    </row>
    <row r="61" spans="1:7" ht="23.25" customHeight="1" x14ac:dyDescent="0.2">
      <c r="A61" s="106" t="s">
        <v>101</v>
      </c>
      <c r="B61" s="109">
        <v>78</v>
      </c>
      <c r="C61" s="109">
        <v>421</v>
      </c>
      <c r="D61" s="231">
        <f t="shared" si="8"/>
        <v>-343</v>
      </c>
      <c r="E61" s="109">
        <v>11</v>
      </c>
      <c r="F61" s="109">
        <v>264</v>
      </c>
      <c r="G61" s="231">
        <f t="shared" si="9"/>
        <v>-253</v>
      </c>
    </row>
    <row r="62" spans="1:7" ht="23.25" customHeight="1" x14ac:dyDescent="0.2">
      <c r="A62" s="106" t="s">
        <v>117</v>
      </c>
      <c r="B62" s="109">
        <v>72</v>
      </c>
      <c r="C62" s="109">
        <v>70</v>
      </c>
      <c r="D62" s="231">
        <f t="shared" si="8"/>
        <v>2</v>
      </c>
      <c r="E62" s="109">
        <v>8</v>
      </c>
      <c r="F62" s="109">
        <v>47</v>
      </c>
      <c r="G62" s="231">
        <f t="shared" si="9"/>
        <v>-39</v>
      </c>
    </row>
    <row r="63" spans="1:7" ht="15.75" x14ac:dyDescent="0.2">
      <c r="A63" s="106" t="s">
        <v>289</v>
      </c>
      <c r="B63" s="109">
        <v>47</v>
      </c>
      <c r="C63" s="109">
        <v>76</v>
      </c>
      <c r="D63" s="231">
        <f t="shared" si="8"/>
        <v>-29</v>
      </c>
      <c r="E63" s="109">
        <v>6</v>
      </c>
      <c r="F63" s="109">
        <v>42</v>
      </c>
      <c r="G63" s="231">
        <f>E63-F63</f>
        <v>-36</v>
      </c>
    </row>
    <row r="64" spans="1:7" ht="42.75" customHeight="1" x14ac:dyDescent="0.2">
      <c r="A64" s="395" t="s">
        <v>152</v>
      </c>
      <c r="B64" s="395"/>
      <c r="C64" s="395"/>
      <c r="D64" s="395"/>
      <c r="E64" s="395"/>
      <c r="F64" s="395"/>
      <c r="G64" s="395"/>
    </row>
    <row r="65" spans="1:7" ht="31.5" customHeight="1" x14ac:dyDescent="0.2">
      <c r="A65" s="106" t="s">
        <v>278</v>
      </c>
      <c r="B65" s="109">
        <v>53</v>
      </c>
      <c r="C65" s="109">
        <v>243</v>
      </c>
      <c r="D65" s="231">
        <f>B65-C65</f>
        <v>-190</v>
      </c>
      <c r="E65" s="109">
        <v>27</v>
      </c>
      <c r="F65" s="109">
        <v>211</v>
      </c>
      <c r="G65" s="231">
        <f>E65-F65</f>
        <v>-184</v>
      </c>
    </row>
    <row r="66" spans="1:7" ht="23.25" customHeight="1" x14ac:dyDescent="0.2">
      <c r="A66" s="106" t="s">
        <v>158</v>
      </c>
      <c r="B66" s="109">
        <v>45</v>
      </c>
      <c r="C66" s="109">
        <v>59</v>
      </c>
      <c r="D66" s="231">
        <f t="shared" ref="D66:D70" si="10">B66-C66</f>
        <v>-14</v>
      </c>
      <c r="E66" s="109">
        <v>4</v>
      </c>
      <c r="F66" s="109">
        <v>43</v>
      </c>
      <c r="G66" s="231">
        <f t="shared" ref="G66:G70" si="11">E66-F66</f>
        <v>-39</v>
      </c>
    </row>
    <row r="67" spans="1:7" ht="30" customHeight="1" x14ac:dyDescent="0.2">
      <c r="A67" s="106" t="s">
        <v>176</v>
      </c>
      <c r="B67" s="109">
        <v>29</v>
      </c>
      <c r="C67" s="109">
        <v>8</v>
      </c>
      <c r="D67" s="231">
        <f t="shared" si="10"/>
        <v>21</v>
      </c>
      <c r="E67" s="109">
        <v>7</v>
      </c>
      <c r="F67" s="109">
        <v>5</v>
      </c>
      <c r="G67" s="231">
        <f t="shared" si="11"/>
        <v>2</v>
      </c>
    </row>
    <row r="68" spans="1:7" ht="27" customHeight="1" x14ac:dyDescent="0.2">
      <c r="A68" s="106" t="s">
        <v>155</v>
      </c>
      <c r="B68" s="109">
        <v>24</v>
      </c>
      <c r="C68" s="329">
        <v>7</v>
      </c>
      <c r="D68" s="231">
        <f t="shared" si="10"/>
        <v>17</v>
      </c>
      <c r="E68" s="109">
        <v>6</v>
      </c>
      <c r="F68" s="109">
        <v>4</v>
      </c>
      <c r="G68" s="231">
        <f t="shared" si="11"/>
        <v>2</v>
      </c>
    </row>
    <row r="69" spans="1:7" ht="27" customHeight="1" x14ac:dyDescent="0.2">
      <c r="A69" s="106" t="s">
        <v>386</v>
      </c>
      <c r="B69" s="109">
        <v>20</v>
      </c>
      <c r="C69" s="329">
        <v>7</v>
      </c>
      <c r="D69" s="231">
        <f t="shared" si="10"/>
        <v>13</v>
      </c>
      <c r="E69" s="109">
        <v>1</v>
      </c>
      <c r="F69" s="109">
        <v>2</v>
      </c>
      <c r="G69" s="231">
        <f t="shared" si="11"/>
        <v>-1</v>
      </c>
    </row>
    <row r="70" spans="1:7" ht="27" customHeight="1" x14ac:dyDescent="0.2">
      <c r="A70" s="106" t="s">
        <v>159</v>
      </c>
      <c r="B70" s="109">
        <v>15</v>
      </c>
      <c r="C70" s="109">
        <v>22</v>
      </c>
      <c r="D70" s="231">
        <f t="shared" si="10"/>
        <v>-7</v>
      </c>
      <c r="E70" s="109">
        <v>4</v>
      </c>
      <c r="F70" s="109">
        <v>14</v>
      </c>
      <c r="G70" s="231">
        <f t="shared" si="11"/>
        <v>-10</v>
      </c>
    </row>
    <row r="71" spans="1:7" ht="38.450000000000003" customHeight="1" x14ac:dyDescent="0.2">
      <c r="A71" s="395" t="s">
        <v>39</v>
      </c>
      <c r="B71" s="395"/>
      <c r="C71" s="395"/>
      <c r="D71" s="395"/>
      <c r="E71" s="395"/>
      <c r="F71" s="395"/>
      <c r="G71" s="395"/>
    </row>
    <row r="72" spans="1:7" ht="23.25" customHeight="1" x14ac:dyDescent="0.2">
      <c r="A72" s="106" t="s">
        <v>103</v>
      </c>
      <c r="B72" s="109">
        <v>151</v>
      </c>
      <c r="C72" s="109">
        <v>67</v>
      </c>
      <c r="D72" s="231">
        <f>B72-C72</f>
        <v>84</v>
      </c>
      <c r="E72" s="109">
        <v>36</v>
      </c>
      <c r="F72" s="109">
        <v>43</v>
      </c>
      <c r="G72" s="231">
        <f>E72-F72</f>
        <v>-7</v>
      </c>
    </row>
    <row r="73" spans="1:7" ht="53.45" customHeight="1" x14ac:dyDescent="0.2">
      <c r="A73" s="106" t="s">
        <v>106</v>
      </c>
      <c r="B73" s="109">
        <v>147</v>
      </c>
      <c r="C73" s="109">
        <v>185</v>
      </c>
      <c r="D73" s="231">
        <f t="shared" ref="D73:D87" si="12">B73-C73</f>
        <v>-38</v>
      </c>
      <c r="E73" s="109">
        <v>61</v>
      </c>
      <c r="F73" s="109">
        <v>128</v>
      </c>
      <c r="G73" s="231">
        <f t="shared" ref="G73:G88" si="13">E73-F73</f>
        <v>-67</v>
      </c>
    </row>
    <row r="74" spans="1:7" ht="24" customHeight="1" x14ac:dyDescent="0.2">
      <c r="A74" s="106" t="s">
        <v>111</v>
      </c>
      <c r="B74" s="109">
        <v>129</v>
      </c>
      <c r="C74" s="109">
        <v>54</v>
      </c>
      <c r="D74" s="231">
        <f t="shared" si="12"/>
        <v>75</v>
      </c>
      <c r="E74" s="109">
        <v>53</v>
      </c>
      <c r="F74" s="109">
        <v>37</v>
      </c>
      <c r="G74" s="231">
        <f t="shared" si="13"/>
        <v>16</v>
      </c>
    </row>
    <row r="75" spans="1:7" ht="21.75" customHeight="1" x14ac:dyDescent="0.2">
      <c r="A75" s="106" t="s">
        <v>283</v>
      </c>
      <c r="B75" s="109">
        <v>117</v>
      </c>
      <c r="C75" s="109">
        <v>73</v>
      </c>
      <c r="D75" s="231">
        <f t="shared" si="12"/>
        <v>44</v>
      </c>
      <c r="E75" s="109">
        <v>51</v>
      </c>
      <c r="F75" s="109">
        <v>48</v>
      </c>
      <c r="G75" s="231">
        <f t="shared" si="13"/>
        <v>3</v>
      </c>
    </row>
    <row r="76" spans="1:7" ht="26.45" customHeight="1" x14ac:dyDescent="0.2">
      <c r="A76" s="106" t="s">
        <v>121</v>
      </c>
      <c r="B76" s="109">
        <v>94</v>
      </c>
      <c r="C76" s="109">
        <v>33</v>
      </c>
      <c r="D76" s="231">
        <f t="shared" si="12"/>
        <v>61</v>
      </c>
      <c r="E76" s="109">
        <v>31</v>
      </c>
      <c r="F76" s="109">
        <v>25</v>
      </c>
      <c r="G76" s="231">
        <f t="shared" si="13"/>
        <v>6</v>
      </c>
    </row>
    <row r="77" spans="1:7" ht="15.75" x14ac:dyDescent="0.2">
      <c r="A77" s="106" t="s">
        <v>162</v>
      </c>
      <c r="B77" s="109">
        <v>78</v>
      </c>
      <c r="C77" s="109">
        <v>39</v>
      </c>
      <c r="D77" s="231">
        <f t="shared" si="12"/>
        <v>39</v>
      </c>
      <c r="E77" s="109">
        <v>47</v>
      </c>
      <c r="F77" s="109">
        <v>20</v>
      </c>
      <c r="G77" s="231">
        <f t="shared" si="13"/>
        <v>27</v>
      </c>
    </row>
    <row r="78" spans="1:7" ht="36.75" customHeight="1" x14ac:dyDescent="0.2">
      <c r="A78" s="106" t="s">
        <v>311</v>
      </c>
      <c r="B78" s="109">
        <v>61</v>
      </c>
      <c r="C78" s="109">
        <v>3</v>
      </c>
      <c r="D78" s="231">
        <f t="shared" si="12"/>
        <v>58</v>
      </c>
      <c r="E78" s="109">
        <v>49</v>
      </c>
      <c r="F78" s="109">
        <v>1</v>
      </c>
      <c r="G78" s="231">
        <f t="shared" si="13"/>
        <v>48</v>
      </c>
    </row>
    <row r="79" spans="1:7" ht="36" customHeight="1" x14ac:dyDescent="0.2">
      <c r="A79" s="106" t="s">
        <v>290</v>
      </c>
      <c r="B79" s="109">
        <v>57</v>
      </c>
      <c r="C79" s="109">
        <v>54</v>
      </c>
      <c r="D79" s="231">
        <f t="shared" si="12"/>
        <v>3</v>
      </c>
      <c r="E79" s="109">
        <v>38</v>
      </c>
      <c r="F79" s="109">
        <v>29</v>
      </c>
      <c r="G79" s="231">
        <f t="shared" si="13"/>
        <v>9</v>
      </c>
    </row>
    <row r="80" spans="1:7" ht="37.5" customHeight="1" x14ac:dyDescent="0.2">
      <c r="A80" s="106" t="s">
        <v>291</v>
      </c>
      <c r="B80" s="109">
        <v>51</v>
      </c>
      <c r="C80" s="109">
        <v>65</v>
      </c>
      <c r="D80" s="231">
        <f t="shared" si="12"/>
        <v>-14</v>
      </c>
      <c r="E80" s="109">
        <v>23</v>
      </c>
      <c r="F80" s="109">
        <v>45</v>
      </c>
      <c r="G80" s="231">
        <f t="shared" si="13"/>
        <v>-22</v>
      </c>
    </row>
    <row r="81" spans="1:7" ht="46.5" customHeight="1" x14ac:dyDescent="0.2">
      <c r="A81" s="106" t="s">
        <v>178</v>
      </c>
      <c r="B81" s="109">
        <v>51</v>
      </c>
      <c r="C81" s="109">
        <v>23</v>
      </c>
      <c r="D81" s="231">
        <f t="shared" si="12"/>
        <v>28</v>
      </c>
      <c r="E81" s="109">
        <v>27</v>
      </c>
      <c r="F81" s="109">
        <v>16</v>
      </c>
      <c r="G81" s="231">
        <f t="shared" si="13"/>
        <v>11</v>
      </c>
    </row>
    <row r="82" spans="1:7" ht="31.7" customHeight="1" x14ac:dyDescent="0.2">
      <c r="A82" s="106" t="s">
        <v>177</v>
      </c>
      <c r="B82" s="109">
        <v>44</v>
      </c>
      <c r="C82" s="109">
        <v>14</v>
      </c>
      <c r="D82" s="231">
        <f t="shared" si="12"/>
        <v>30</v>
      </c>
      <c r="E82" s="109">
        <v>23</v>
      </c>
      <c r="F82" s="109">
        <v>12</v>
      </c>
      <c r="G82" s="231">
        <f t="shared" si="13"/>
        <v>11</v>
      </c>
    </row>
    <row r="83" spans="1:7" ht="32.25" customHeight="1" x14ac:dyDescent="0.2">
      <c r="A83" s="106" t="s">
        <v>284</v>
      </c>
      <c r="B83" s="109">
        <v>41</v>
      </c>
      <c r="C83" s="109">
        <v>40</v>
      </c>
      <c r="D83" s="231">
        <f t="shared" si="12"/>
        <v>1</v>
      </c>
      <c r="E83" s="109">
        <v>18</v>
      </c>
      <c r="F83" s="109">
        <v>28</v>
      </c>
      <c r="G83" s="231">
        <f t="shared" si="13"/>
        <v>-10</v>
      </c>
    </row>
    <row r="84" spans="1:7" ht="33.75" customHeight="1" x14ac:dyDescent="0.2">
      <c r="A84" s="106" t="s">
        <v>161</v>
      </c>
      <c r="B84" s="109">
        <v>37</v>
      </c>
      <c r="C84" s="109">
        <v>21</v>
      </c>
      <c r="D84" s="231">
        <f t="shared" si="12"/>
        <v>16</v>
      </c>
      <c r="E84" s="109">
        <v>15</v>
      </c>
      <c r="F84" s="109">
        <v>12</v>
      </c>
      <c r="G84" s="231">
        <f t="shared" si="13"/>
        <v>3</v>
      </c>
    </row>
    <row r="85" spans="1:7" ht="34.15" customHeight="1" x14ac:dyDescent="0.2">
      <c r="A85" s="106" t="s">
        <v>163</v>
      </c>
      <c r="B85" s="109">
        <v>35</v>
      </c>
      <c r="C85" s="109">
        <v>23</v>
      </c>
      <c r="D85" s="231">
        <f t="shared" si="12"/>
        <v>12</v>
      </c>
      <c r="E85" s="109">
        <v>14</v>
      </c>
      <c r="F85" s="109">
        <v>16</v>
      </c>
      <c r="G85" s="231">
        <f t="shared" si="13"/>
        <v>-2</v>
      </c>
    </row>
    <row r="86" spans="1:7" ht="34.15" customHeight="1" x14ac:dyDescent="0.2">
      <c r="A86" s="106" t="s">
        <v>123</v>
      </c>
      <c r="B86" s="109">
        <v>34</v>
      </c>
      <c r="C86" s="109">
        <v>41</v>
      </c>
      <c r="D86" s="231">
        <f t="shared" si="12"/>
        <v>-7</v>
      </c>
      <c r="E86" s="109">
        <v>11</v>
      </c>
      <c r="F86" s="109">
        <v>32</v>
      </c>
      <c r="G86" s="231">
        <f t="shared" si="13"/>
        <v>-21</v>
      </c>
    </row>
    <row r="87" spans="1:7" ht="48.75" customHeight="1" x14ac:dyDescent="0.2">
      <c r="A87" s="106" t="s">
        <v>127</v>
      </c>
      <c r="B87" s="109">
        <v>34</v>
      </c>
      <c r="C87" s="109">
        <v>84</v>
      </c>
      <c r="D87" s="231">
        <f t="shared" si="12"/>
        <v>-50</v>
      </c>
      <c r="E87" s="109">
        <v>4</v>
      </c>
      <c r="F87" s="109">
        <v>49</v>
      </c>
      <c r="G87" s="231">
        <f t="shared" si="13"/>
        <v>-45</v>
      </c>
    </row>
    <row r="88" spans="1:7" ht="36.75" customHeight="1" x14ac:dyDescent="0.2">
      <c r="A88" s="106" t="s">
        <v>312</v>
      </c>
      <c r="B88" s="109">
        <v>31</v>
      </c>
      <c r="C88" s="109">
        <v>11</v>
      </c>
      <c r="D88" s="231">
        <f>B88-C88</f>
        <v>20</v>
      </c>
      <c r="E88" s="109">
        <v>15</v>
      </c>
      <c r="F88" s="109">
        <v>7</v>
      </c>
      <c r="G88" s="231">
        <f t="shared" si="13"/>
        <v>8</v>
      </c>
    </row>
    <row r="89" spans="1:7" ht="45" customHeight="1" x14ac:dyDescent="0.2">
      <c r="A89" s="395" t="s">
        <v>164</v>
      </c>
      <c r="B89" s="395"/>
      <c r="C89" s="395"/>
      <c r="D89" s="395"/>
      <c r="E89" s="395"/>
      <c r="F89" s="395"/>
      <c r="G89" s="395"/>
    </row>
    <row r="90" spans="1:7" ht="36" customHeight="1" x14ac:dyDescent="0.2">
      <c r="A90" s="106" t="s">
        <v>94</v>
      </c>
      <c r="B90" s="109">
        <v>837</v>
      </c>
      <c r="C90" s="109">
        <v>1024</v>
      </c>
      <c r="D90" s="231">
        <f>-B90-C90</f>
        <v>-1861</v>
      </c>
      <c r="E90" s="109">
        <v>377</v>
      </c>
      <c r="F90" s="109">
        <v>669</v>
      </c>
      <c r="G90" s="231">
        <f>E90-F90</f>
        <v>-292</v>
      </c>
    </row>
    <row r="91" spans="1:7" ht="24" customHeight="1" x14ac:dyDescent="0.2">
      <c r="A91" s="106" t="s">
        <v>316</v>
      </c>
      <c r="B91" s="109">
        <v>412</v>
      </c>
      <c r="C91" s="109">
        <v>540</v>
      </c>
      <c r="D91" s="231">
        <f t="shared" ref="D91:D99" si="14">-B91-C91</f>
        <v>-952</v>
      </c>
      <c r="E91" s="109">
        <v>166</v>
      </c>
      <c r="F91" s="109">
        <v>329</v>
      </c>
      <c r="G91" s="231">
        <f t="shared" ref="G91:G99" si="15">E91-F91</f>
        <v>-163</v>
      </c>
    </row>
    <row r="92" spans="1:7" ht="23.25" customHeight="1" x14ac:dyDescent="0.2">
      <c r="A92" s="106" t="s">
        <v>104</v>
      </c>
      <c r="B92" s="109">
        <v>282</v>
      </c>
      <c r="C92" s="109">
        <v>436</v>
      </c>
      <c r="D92" s="231">
        <f t="shared" si="14"/>
        <v>-718</v>
      </c>
      <c r="E92" s="109">
        <v>107</v>
      </c>
      <c r="F92" s="109">
        <v>284</v>
      </c>
      <c r="G92" s="231">
        <f t="shared" si="15"/>
        <v>-177</v>
      </c>
    </row>
    <row r="93" spans="1:7" ht="22.7" customHeight="1" x14ac:dyDescent="0.2">
      <c r="A93" s="106" t="s">
        <v>313</v>
      </c>
      <c r="B93" s="109">
        <v>111</v>
      </c>
      <c r="C93" s="109">
        <v>9</v>
      </c>
      <c r="D93" s="231">
        <f t="shared" si="14"/>
        <v>-120</v>
      </c>
      <c r="E93" s="109">
        <v>82</v>
      </c>
      <c r="F93" s="109">
        <v>4</v>
      </c>
      <c r="G93" s="231">
        <f t="shared" si="15"/>
        <v>78</v>
      </c>
    </row>
    <row r="94" spans="1:7" ht="22.7" customHeight="1" x14ac:dyDescent="0.2">
      <c r="A94" s="106" t="s">
        <v>166</v>
      </c>
      <c r="B94" s="109">
        <v>74</v>
      </c>
      <c r="C94" s="109">
        <v>66</v>
      </c>
      <c r="D94" s="231">
        <f t="shared" si="14"/>
        <v>-140</v>
      </c>
      <c r="E94" s="109">
        <v>26</v>
      </c>
      <c r="F94" s="109">
        <v>30</v>
      </c>
      <c r="G94" s="231">
        <f t="shared" si="15"/>
        <v>-4</v>
      </c>
    </row>
    <row r="95" spans="1:7" ht="15.75" x14ac:dyDescent="0.2">
      <c r="A95" s="106" t="s">
        <v>387</v>
      </c>
      <c r="B95" s="109">
        <v>68</v>
      </c>
      <c r="C95" s="109">
        <v>16</v>
      </c>
      <c r="D95" s="231">
        <f t="shared" si="14"/>
        <v>-84</v>
      </c>
      <c r="E95" s="109">
        <v>49</v>
      </c>
      <c r="F95" s="109">
        <v>12</v>
      </c>
      <c r="G95" s="231">
        <f t="shared" si="15"/>
        <v>37</v>
      </c>
    </row>
    <row r="96" spans="1:7" ht="25.5" customHeight="1" x14ac:dyDescent="0.2">
      <c r="A96" s="106" t="s">
        <v>165</v>
      </c>
      <c r="B96" s="109">
        <v>60</v>
      </c>
      <c r="C96" s="109">
        <v>21</v>
      </c>
      <c r="D96" s="231">
        <f t="shared" si="14"/>
        <v>-81</v>
      </c>
      <c r="E96" s="109">
        <v>32</v>
      </c>
      <c r="F96" s="109">
        <v>11</v>
      </c>
      <c r="G96" s="231">
        <f t="shared" si="15"/>
        <v>21</v>
      </c>
    </row>
    <row r="97" spans="1:7" ht="20.25" customHeight="1" x14ac:dyDescent="0.2">
      <c r="A97" s="106" t="s">
        <v>97</v>
      </c>
      <c r="B97" s="109">
        <v>49</v>
      </c>
      <c r="C97" s="109">
        <v>47</v>
      </c>
      <c r="D97" s="231">
        <f t="shared" si="14"/>
        <v>-96</v>
      </c>
      <c r="E97" s="109">
        <v>4</v>
      </c>
      <c r="F97" s="109">
        <v>26</v>
      </c>
      <c r="G97" s="231">
        <f t="shared" si="15"/>
        <v>-22</v>
      </c>
    </row>
    <row r="98" spans="1:7" ht="22.7" customHeight="1" x14ac:dyDescent="0.2">
      <c r="A98" s="106" t="s">
        <v>325</v>
      </c>
      <c r="B98" s="109">
        <v>40</v>
      </c>
      <c r="C98" s="109">
        <v>46</v>
      </c>
      <c r="D98" s="231">
        <f t="shared" si="14"/>
        <v>-86</v>
      </c>
      <c r="E98" s="109">
        <v>14</v>
      </c>
      <c r="F98" s="109">
        <v>16</v>
      </c>
      <c r="G98" s="231">
        <f t="shared" si="15"/>
        <v>-2</v>
      </c>
    </row>
    <row r="99" spans="1:7" ht="25.5" customHeight="1" x14ac:dyDescent="0.2">
      <c r="A99" s="106" t="s">
        <v>282</v>
      </c>
      <c r="B99" s="109">
        <v>39</v>
      </c>
      <c r="C99" s="109">
        <v>46</v>
      </c>
      <c r="D99" s="231">
        <f t="shared" si="14"/>
        <v>-85</v>
      </c>
      <c r="E99" s="109">
        <v>10</v>
      </c>
      <c r="F99" s="109">
        <v>34</v>
      </c>
      <c r="G99" s="231">
        <f t="shared" si="15"/>
        <v>-24</v>
      </c>
    </row>
    <row r="100" spans="1:7" ht="36.75" customHeight="1" x14ac:dyDescent="0.2">
      <c r="A100" s="395" t="s">
        <v>167</v>
      </c>
      <c r="B100" s="395"/>
      <c r="C100" s="395"/>
      <c r="D100" s="395"/>
      <c r="E100" s="395"/>
      <c r="F100" s="395"/>
      <c r="G100" s="395"/>
    </row>
    <row r="101" spans="1:7" ht="35.450000000000003" customHeight="1" x14ac:dyDescent="0.2">
      <c r="A101" s="107" t="s">
        <v>95</v>
      </c>
      <c r="B101" s="114">
        <v>352</v>
      </c>
      <c r="C101" s="114">
        <v>665</v>
      </c>
      <c r="D101" s="125">
        <f>B101-C101</f>
        <v>-313</v>
      </c>
      <c r="E101" s="114">
        <v>127</v>
      </c>
      <c r="F101" s="114">
        <v>498</v>
      </c>
      <c r="G101" s="125">
        <f>E101-F101</f>
        <v>-371</v>
      </c>
    </row>
    <row r="102" spans="1:7" ht="30.75" customHeight="1" x14ac:dyDescent="0.2">
      <c r="A102" s="107" t="s">
        <v>105</v>
      </c>
      <c r="B102" s="114">
        <v>320</v>
      </c>
      <c r="C102" s="114">
        <v>246</v>
      </c>
      <c r="D102" s="125">
        <f t="shared" ref="D102:D114" si="16">B102-C102</f>
        <v>74</v>
      </c>
      <c r="E102" s="114">
        <v>120</v>
      </c>
      <c r="F102" s="114">
        <v>157</v>
      </c>
      <c r="G102" s="125">
        <f t="shared" ref="G102:G114" si="17">E102-F102</f>
        <v>-37</v>
      </c>
    </row>
    <row r="103" spans="1:7" ht="31.5" x14ac:dyDescent="0.2">
      <c r="A103" s="107" t="s">
        <v>99</v>
      </c>
      <c r="B103" s="114">
        <v>206</v>
      </c>
      <c r="C103" s="114">
        <v>395</v>
      </c>
      <c r="D103" s="125">
        <f t="shared" si="16"/>
        <v>-189</v>
      </c>
      <c r="E103" s="114">
        <v>35</v>
      </c>
      <c r="F103" s="114">
        <v>246</v>
      </c>
      <c r="G103" s="125">
        <f t="shared" si="17"/>
        <v>-211</v>
      </c>
    </row>
    <row r="104" spans="1:7" ht="30.75" customHeight="1" x14ac:dyDescent="0.2">
      <c r="A104" s="107" t="s">
        <v>109</v>
      </c>
      <c r="B104" s="114">
        <v>107</v>
      </c>
      <c r="C104" s="114">
        <v>50</v>
      </c>
      <c r="D104" s="125">
        <f t="shared" si="16"/>
        <v>57</v>
      </c>
      <c r="E104" s="114">
        <v>36</v>
      </c>
      <c r="F104" s="114">
        <v>30</v>
      </c>
      <c r="G104" s="125">
        <f t="shared" si="17"/>
        <v>6</v>
      </c>
    </row>
    <row r="105" spans="1:7" ht="34.5" customHeight="1" x14ac:dyDescent="0.2">
      <c r="A105" s="106" t="s">
        <v>110</v>
      </c>
      <c r="B105" s="114">
        <v>94</v>
      </c>
      <c r="C105" s="114">
        <v>217</v>
      </c>
      <c r="D105" s="125">
        <f t="shared" si="16"/>
        <v>-123</v>
      </c>
      <c r="E105" s="114">
        <v>15</v>
      </c>
      <c r="F105" s="114">
        <v>123</v>
      </c>
      <c r="G105" s="125">
        <f t="shared" si="17"/>
        <v>-108</v>
      </c>
    </row>
    <row r="106" spans="1:7" ht="15.75" x14ac:dyDescent="0.2">
      <c r="A106" s="107" t="s">
        <v>125</v>
      </c>
      <c r="B106" s="114">
        <v>85</v>
      </c>
      <c r="C106" s="114">
        <v>57</v>
      </c>
      <c r="D106" s="125">
        <f t="shared" si="16"/>
        <v>28</v>
      </c>
      <c r="E106" s="114">
        <v>8</v>
      </c>
      <c r="F106" s="114">
        <v>31</v>
      </c>
      <c r="G106" s="125">
        <f t="shared" si="17"/>
        <v>-23</v>
      </c>
    </row>
    <row r="107" spans="1:7" ht="32.450000000000003" customHeight="1" x14ac:dyDescent="0.2">
      <c r="A107" s="107" t="s">
        <v>128</v>
      </c>
      <c r="B107" s="114">
        <v>80</v>
      </c>
      <c r="C107" s="114">
        <v>104</v>
      </c>
      <c r="D107" s="125">
        <f t="shared" si="16"/>
        <v>-24</v>
      </c>
      <c r="E107" s="114">
        <v>34</v>
      </c>
      <c r="F107" s="114">
        <v>76</v>
      </c>
      <c r="G107" s="125">
        <f t="shared" si="17"/>
        <v>-42</v>
      </c>
    </row>
    <row r="108" spans="1:7" ht="30.75" customHeight="1" x14ac:dyDescent="0.2">
      <c r="A108" s="107" t="s">
        <v>114</v>
      </c>
      <c r="B108" s="114">
        <v>76</v>
      </c>
      <c r="C108" s="114">
        <v>277</v>
      </c>
      <c r="D108" s="125">
        <f t="shared" si="16"/>
        <v>-201</v>
      </c>
      <c r="E108" s="114">
        <v>18</v>
      </c>
      <c r="F108" s="114">
        <v>159</v>
      </c>
      <c r="G108" s="125">
        <f t="shared" si="17"/>
        <v>-141</v>
      </c>
    </row>
    <row r="109" spans="1:7" ht="23.25" customHeight="1" x14ac:dyDescent="0.2">
      <c r="A109" s="107" t="s">
        <v>116</v>
      </c>
      <c r="B109" s="114">
        <v>65</v>
      </c>
      <c r="C109" s="114">
        <v>26</v>
      </c>
      <c r="D109" s="125">
        <f t="shared" si="16"/>
        <v>39</v>
      </c>
      <c r="E109" s="114">
        <v>25</v>
      </c>
      <c r="F109" s="114">
        <v>15</v>
      </c>
      <c r="G109" s="125">
        <f t="shared" si="17"/>
        <v>10</v>
      </c>
    </row>
    <row r="110" spans="1:7" ht="29.25" customHeight="1" x14ac:dyDescent="0.2">
      <c r="A110" s="107" t="s">
        <v>124</v>
      </c>
      <c r="B110" s="114">
        <v>65</v>
      </c>
      <c r="C110" s="114">
        <v>29</v>
      </c>
      <c r="D110" s="125">
        <f t="shared" si="16"/>
        <v>36</v>
      </c>
      <c r="E110" s="114">
        <v>21</v>
      </c>
      <c r="F110" s="114">
        <v>17</v>
      </c>
      <c r="G110" s="125">
        <f t="shared" si="17"/>
        <v>4</v>
      </c>
    </row>
    <row r="111" spans="1:7" ht="29.25" customHeight="1" x14ac:dyDescent="0.2">
      <c r="A111" s="107" t="s">
        <v>107</v>
      </c>
      <c r="B111" s="114">
        <v>62</v>
      </c>
      <c r="C111" s="114">
        <v>136</v>
      </c>
      <c r="D111" s="125">
        <f t="shared" si="16"/>
        <v>-74</v>
      </c>
      <c r="E111" s="114">
        <v>10</v>
      </c>
      <c r="F111" s="114">
        <v>93</v>
      </c>
      <c r="G111" s="125">
        <f t="shared" si="17"/>
        <v>-83</v>
      </c>
    </row>
    <row r="112" spans="1:7" ht="29.25" customHeight="1" x14ac:dyDescent="0.2">
      <c r="A112" s="107" t="s">
        <v>120</v>
      </c>
      <c r="B112" s="114">
        <v>56</v>
      </c>
      <c r="C112" s="114">
        <v>69</v>
      </c>
      <c r="D112" s="125">
        <f t="shared" si="16"/>
        <v>-13</v>
      </c>
      <c r="E112" s="114">
        <v>9</v>
      </c>
      <c r="F112" s="114">
        <v>29</v>
      </c>
      <c r="G112" s="125">
        <f t="shared" si="17"/>
        <v>-20</v>
      </c>
    </row>
    <row r="113" spans="1:7" ht="15.75" x14ac:dyDescent="0.2">
      <c r="A113" s="107" t="s">
        <v>192</v>
      </c>
      <c r="B113" s="114">
        <v>33</v>
      </c>
      <c r="C113" s="114">
        <v>45</v>
      </c>
      <c r="D113" s="125">
        <f t="shared" si="16"/>
        <v>-12</v>
      </c>
      <c r="E113" s="114">
        <v>7</v>
      </c>
      <c r="F113" s="114">
        <v>27</v>
      </c>
      <c r="G113" s="125">
        <f t="shared" si="17"/>
        <v>-20</v>
      </c>
    </row>
    <row r="114" spans="1:7" ht="22.7" customHeight="1" x14ac:dyDescent="0.2">
      <c r="A114" s="330" t="s">
        <v>314</v>
      </c>
      <c r="B114" s="331">
        <v>29</v>
      </c>
      <c r="C114" s="331">
        <v>9</v>
      </c>
      <c r="D114" s="125">
        <f t="shared" si="16"/>
        <v>20</v>
      </c>
      <c r="E114" s="331">
        <v>20</v>
      </c>
      <c r="F114" s="331">
        <v>5</v>
      </c>
      <c r="G114" s="125">
        <f t="shared" si="17"/>
        <v>15</v>
      </c>
    </row>
    <row r="115" spans="1:7" x14ac:dyDescent="0.2">
      <c r="B115" s="102"/>
      <c r="C115" s="102"/>
      <c r="D115" s="102"/>
      <c r="E115" s="102"/>
      <c r="F115" s="102"/>
      <c r="G115" s="102"/>
    </row>
    <row r="116" spans="1:7" ht="41.25" customHeight="1" x14ac:dyDescent="0.25">
      <c r="A116" s="92"/>
      <c r="B116" s="110"/>
      <c r="C116" s="110"/>
      <c r="D116" s="111"/>
      <c r="E116" s="110"/>
      <c r="F116" s="110"/>
      <c r="G116" s="111"/>
    </row>
    <row r="121" spans="1:7" ht="38.450000000000003" customHeight="1" x14ac:dyDescent="0.2"/>
    <row r="132" ht="34.5" customHeight="1" x14ac:dyDescent="0.2"/>
    <row r="137" ht="38.450000000000003" customHeight="1" x14ac:dyDescent="0.2"/>
    <row r="138" ht="21" customHeight="1" x14ac:dyDescent="0.2"/>
    <row r="139" ht="21" customHeight="1" x14ac:dyDescent="0.2"/>
    <row r="140" ht="21" customHeight="1" x14ac:dyDescent="0.2"/>
    <row r="142" ht="21" customHeight="1" x14ac:dyDescent="0.2"/>
    <row r="143" ht="21" customHeight="1" x14ac:dyDescent="0.2"/>
    <row r="144" ht="21" customHeight="1" x14ac:dyDescent="0.2"/>
    <row r="145" ht="21" customHeight="1" x14ac:dyDescent="0.2"/>
    <row r="146" ht="21" customHeight="1" x14ac:dyDescent="0.2"/>
    <row r="147" ht="21" customHeight="1" x14ac:dyDescent="0.2"/>
    <row r="148" ht="21" customHeight="1" x14ac:dyDescent="0.2"/>
    <row r="150" ht="21" customHeight="1" x14ac:dyDescent="0.2"/>
    <row r="151" ht="21" customHeight="1" x14ac:dyDescent="0.2"/>
    <row r="152" ht="21" customHeight="1" x14ac:dyDescent="0.2"/>
  </sheetData>
  <mergeCells count="20">
    <mergeCell ref="A100:G100"/>
    <mergeCell ref="A32:G32"/>
    <mergeCell ref="A44:G44"/>
    <mergeCell ref="A54:G54"/>
    <mergeCell ref="A1:G1"/>
    <mergeCell ref="A2:G2"/>
    <mergeCell ref="A4:A6"/>
    <mergeCell ref="B4:D4"/>
    <mergeCell ref="B5:B6"/>
    <mergeCell ref="C5:C6"/>
    <mergeCell ref="D5:D6"/>
    <mergeCell ref="E5:E6"/>
    <mergeCell ref="F5:F6"/>
    <mergeCell ref="G5:G6"/>
    <mergeCell ref="E4:G4"/>
    <mergeCell ref="A8:G8"/>
    <mergeCell ref="A19:G19"/>
    <mergeCell ref="A64:G64"/>
    <mergeCell ref="A71:G71"/>
    <mergeCell ref="A89:G89"/>
  </mergeCells>
  <printOptions horizontalCentered="1"/>
  <pageMargins left="0" right="0" top="0.19685039370078741" bottom="3.937007874015748E-2" header="0.15748031496062992" footer="0.35433070866141736"/>
  <pageSetup paperSize="9" scale="70" orientation="portrait" r:id="rId1"/>
  <headerFooter alignWithMargins="0"/>
  <rowBreaks count="3" manualBreakCount="3">
    <brk id="43" max="6" man="1"/>
    <brk id="82" max="6" man="1"/>
    <brk id="13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view="pageBreakPreview" zoomScale="80" zoomScaleNormal="75" zoomScaleSheetLayoutView="80" workbookViewId="0">
      <selection activeCell="E5" sqref="E5"/>
    </sheetView>
  </sheetViews>
  <sheetFormatPr defaultColWidth="8.85546875" defaultRowHeight="18.75" x14ac:dyDescent="0.3"/>
  <cols>
    <col min="1" max="1" width="41" style="43" customWidth="1"/>
    <col min="2" max="2" width="13.140625" style="43" customWidth="1"/>
    <col min="3" max="3" width="12.85546875" style="43" customWidth="1"/>
    <col min="4" max="4" width="13.7109375" style="43" customWidth="1"/>
    <col min="5" max="6" width="14.140625" style="43" customWidth="1"/>
    <col min="7" max="7" width="13.7109375" style="43" customWidth="1"/>
    <col min="8" max="8" width="8.85546875" style="43"/>
    <col min="9" max="9" width="11.85546875" style="63" customWidth="1"/>
    <col min="10" max="10" width="9.28515625" style="43" bestFit="1" customWidth="1"/>
    <col min="11" max="256" width="8.85546875" style="43"/>
    <col min="257" max="257" width="41" style="43" customWidth="1"/>
    <col min="258" max="259" width="12" style="43" customWidth="1"/>
    <col min="260" max="260" width="13.7109375" style="43" customWidth="1"/>
    <col min="261" max="262" width="12" style="43" customWidth="1"/>
    <col min="263" max="263" width="13.7109375" style="43" customWidth="1"/>
    <col min="264" max="264" width="8.85546875" style="43"/>
    <col min="265" max="265" width="11.85546875" style="43" customWidth="1"/>
    <col min="266" max="266" width="9.28515625" style="43" bestFit="1" customWidth="1"/>
    <col min="267" max="512" width="8.85546875" style="43"/>
    <col min="513" max="513" width="41" style="43" customWidth="1"/>
    <col min="514" max="515" width="12" style="43" customWidth="1"/>
    <col min="516" max="516" width="13.7109375" style="43" customWidth="1"/>
    <col min="517" max="518" width="12" style="43" customWidth="1"/>
    <col min="519" max="519" width="13.7109375" style="43" customWidth="1"/>
    <col min="520" max="520" width="8.85546875" style="43"/>
    <col min="521" max="521" width="11.85546875" style="43" customWidth="1"/>
    <col min="522" max="522" width="9.28515625" style="43" bestFit="1" customWidth="1"/>
    <col min="523" max="768" width="8.85546875" style="43"/>
    <col min="769" max="769" width="41" style="43" customWidth="1"/>
    <col min="770" max="771" width="12" style="43" customWidth="1"/>
    <col min="772" max="772" width="13.7109375" style="43" customWidth="1"/>
    <col min="773" max="774" width="12" style="43" customWidth="1"/>
    <col min="775" max="775" width="13.7109375" style="43" customWidth="1"/>
    <col min="776" max="776" width="8.85546875" style="43"/>
    <col min="777" max="777" width="11.85546875" style="43" customWidth="1"/>
    <col min="778" max="778" width="9.28515625" style="43" bestFit="1" customWidth="1"/>
    <col min="779" max="1024" width="8.85546875" style="43"/>
    <col min="1025" max="1025" width="41" style="43" customWidth="1"/>
    <col min="1026" max="1027" width="12" style="43" customWidth="1"/>
    <col min="1028" max="1028" width="13.7109375" style="43" customWidth="1"/>
    <col min="1029" max="1030" width="12" style="43" customWidth="1"/>
    <col min="1031" max="1031" width="13.7109375" style="43" customWidth="1"/>
    <col min="1032" max="1032" width="8.85546875" style="43"/>
    <col min="1033" max="1033" width="11.85546875" style="43" customWidth="1"/>
    <col min="1034" max="1034" width="9.28515625" style="43" bestFit="1" customWidth="1"/>
    <col min="1035" max="1280" width="8.85546875" style="43"/>
    <col min="1281" max="1281" width="41" style="43" customWidth="1"/>
    <col min="1282" max="1283" width="12" style="43" customWidth="1"/>
    <col min="1284" max="1284" width="13.7109375" style="43" customWidth="1"/>
    <col min="1285" max="1286" width="12" style="43" customWidth="1"/>
    <col min="1287" max="1287" width="13.7109375" style="43" customWidth="1"/>
    <col min="1288" max="1288" width="8.85546875" style="43"/>
    <col min="1289" max="1289" width="11.85546875" style="43" customWidth="1"/>
    <col min="1290" max="1290" width="9.28515625" style="43" bestFit="1" customWidth="1"/>
    <col min="1291" max="1536" width="8.85546875" style="43"/>
    <col min="1537" max="1537" width="41" style="43" customWidth="1"/>
    <col min="1538" max="1539" width="12" style="43" customWidth="1"/>
    <col min="1540" max="1540" width="13.7109375" style="43" customWidth="1"/>
    <col min="1541" max="1542" width="12" style="43" customWidth="1"/>
    <col min="1543" max="1543" width="13.7109375" style="43" customWidth="1"/>
    <col min="1544" max="1544" width="8.85546875" style="43"/>
    <col min="1545" max="1545" width="11.85546875" style="43" customWidth="1"/>
    <col min="1546" max="1546" width="9.28515625" style="43" bestFit="1" customWidth="1"/>
    <col min="1547" max="1792" width="8.85546875" style="43"/>
    <col min="1793" max="1793" width="41" style="43" customWidth="1"/>
    <col min="1794" max="1795" width="12" style="43" customWidth="1"/>
    <col min="1796" max="1796" width="13.7109375" style="43" customWidth="1"/>
    <col min="1797" max="1798" width="12" style="43" customWidth="1"/>
    <col min="1799" max="1799" width="13.7109375" style="43" customWidth="1"/>
    <col min="1800" max="1800" width="8.85546875" style="43"/>
    <col min="1801" max="1801" width="11.85546875" style="43" customWidth="1"/>
    <col min="1802" max="1802" width="9.28515625" style="43" bestFit="1" customWidth="1"/>
    <col min="1803" max="2048" width="8.85546875" style="43"/>
    <col min="2049" max="2049" width="41" style="43" customWidth="1"/>
    <col min="2050" max="2051" width="12" style="43" customWidth="1"/>
    <col min="2052" max="2052" width="13.7109375" style="43" customWidth="1"/>
    <col min="2053" max="2054" width="12" style="43" customWidth="1"/>
    <col min="2055" max="2055" width="13.7109375" style="43" customWidth="1"/>
    <col min="2056" max="2056" width="8.85546875" style="43"/>
    <col min="2057" max="2057" width="11.85546875" style="43" customWidth="1"/>
    <col min="2058" max="2058" width="9.28515625" style="43" bestFit="1" customWidth="1"/>
    <col min="2059" max="2304" width="8.85546875" style="43"/>
    <col min="2305" max="2305" width="41" style="43" customWidth="1"/>
    <col min="2306" max="2307" width="12" style="43" customWidth="1"/>
    <col min="2308" max="2308" width="13.7109375" style="43" customWidth="1"/>
    <col min="2309" max="2310" width="12" style="43" customWidth="1"/>
    <col min="2311" max="2311" width="13.7109375" style="43" customWidth="1"/>
    <col min="2312" max="2312" width="8.85546875" style="43"/>
    <col min="2313" max="2313" width="11.85546875" style="43" customWidth="1"/>
    <col min="2314" max="2314" width="9.28515625" style="43" bestFit="1" customWidth="1"/>
    <col min="2315" max="2560" width="8.85546875" style="43"/>
    <col min="2561" max="2561" width="41" style="43" customWidth="1"/>
    <col min="2562" max="2563" width="12" style="43" customWidth="1"/>
    <col min="2564" max="2564" width="13.7109375" style="43" customWidth="1"/>
    <col min="2565" max="2566" width="12" style="43" customWidth="1"/>
    <col min="2567" max="2567" width="13.7109375" style="43" customWidth="1"/>
    <col min="2568" max="2568" width="8.85546875" style="43"/>
    <col min="2569" max="2569" width="11.85546875" style="43" customWidth="1"/>
    <col min="2570" max="2570" width="9.28515625" style="43" bestFit="1" customWidth="1"/>
    <col min="2571" max="2816" width="8.85546875" style="43"/>
    <col min="2817" max="2817" width="41" style="43" customWidth="1"/>
    <col min="2818" max="2819" width="12" style="43" customWidth="1"/>
    <col min="2820" max="2820" width="13.7109375" style="43" customWidth="1"/>
    <col min="2821" max="2822" width="12" style="43" customWidth="1"/>
    <col min="2823" max="2823" width="13.7109375" style="43" customWidth="1"/>
    <col min="2824" max="2824" width="8.85546875" style="43"/>
    <col min="2825" max="2825" width="11.85546875" style="43" customWidth="1"/>
    <col min="2826" max="2826" width="9.28515625" style="43" bestFit="1" customWidth="1"/>
    <col min="2827" max="3072" width="8.85546875" style="43"/>
    <col min="3073" max="3073" width="41" style="43" customWidth="1"/>
    <col min="3074" max="3075" width="12" style="43" customWidth="1"/>
    <col min="3076" max="3076" width="13.7109375" style="43" customWidth="1"/>
    <col min="3077" max="3078" width="12" style="43" customWidth="1"/>
    <col min="3079" max="3079" width="13.7109375" style="43" customWidth="1"/>
    <col min="3080" max="3080" width="8.85546875" style="43"/>
    <col min="3081" max="3081" width="11.85546875" style="43" customWidth="1"/>
    <col min="3082" max="3082" width="9.28515625" style="43" bestFit="1" customWidth="1"/>
    <col min="3083" max="3328" width="8.85546875" style="43"/>
    <col min="3329" max="3329" width="41" style="43" customWidth="1"/>
    <col min="3330" max="3331" width="12" style="43" customWidth="1"/>
    <col min="3332" max="3332" width="13.7109375" style="43" customWidth="1"/>
    <col min="3333" max="3334" width="12" style="43" customWidth="1"/>
    <col min="3335" max="3335" width="13.7109375" style="43" customWidth="1"/>
    <col min="3336" max="3336" width="8.85546875" style="43"/>
    <col min="3337" max="3337" width="11.85546875" style="43" customWidth="1"/>
    <col min="3338" max="3338" width="9.28515625" style="43" bestFit="1" customWidth="1"/>
    <col min="3339" max="3584" width="8.85546875" style="43"/>
    <col min="3585" max="3585" width="41" style="43" customWidth="1"/>
    <col min="3586" max="3587" width="12" style="43" customWidth="1"/>
    <col min="3588" max="3588" width="13.7109375" style="43" customWidth="1"/>
    <col min="3589" max="3590" width="12" style="43" customWidth="1"/>
    <col min="3591" max="3591" width="13.7109375" style="43" customWidth="1"/>
    <col min="3592" max="3592" width="8.85546875" style="43"/>
    <col min="3593" max="3593" width="11.85546875" style="43" customWidth="1"/>
    <col min="3594" max="3594" width="9.28515625" style="43" bestFit="1" customWidth="1"/>
    <col min="3595" max="3840" width="8.85546875" style="43"/>
    <col min="3841" max="3841" width="41" style="43" customWidth="1"/>
    <col min="3842" max="3843" width="12" style="43" customWidth="1"/>
    <col min="3844" max="3844" width="13.7109375" style="43" customWidth="1"/>
    <col min="3845" max="3846" width="12" style="43" customWidth="1"/>
    <col min="3847" max="3847" width="13.7109375" style="43" customWidth="1"/>
    <col min="3848" max="3848" width="8.85546875" style="43"/>
    <col min="3849" max="3849" width="11.85546875" style="43" customWidth="1"/>
    <col min="3850" max="3850" width="9.28515625" style="43" bestFit="1" customWidth="1"/>
    <col min="3851" max="4096" width="8.85546875" style="43"/>
    <col min="4097" max="4097" width="41" style="43" customWidth="1"/>
    <col min="4098" max="4099" width="12" style="43" customWidth="1"/>
    <col min="4100" max="4100" width="13.7109375" style="43" customWidth="1"/>
    <col min="4101" max="4102" width="12" style="43" customWidth="1"/>
    <col min="4103" max="4103" width="13.7109375" style="43" customWidth="1"/>
    <col min="4104" max="4104" width="8.85546875" style="43"/>
    <col min="4105" max="4105" width="11.85546875" style="43" customWidth="1"/>
    <col min="4106" max="4106" width="9.28515625" style="43" bestFit="1" customWidth="1"/>
    <col min="4107" max="4352" width="8.85546875" style="43"/>
    <col min="4353" max="4353" width="41" style="43" customWidth="1"/>
    <col min="4354" max="4355" width="12" style="43" customWidth="1"/>
    <col min="4356" max="4356" width="13.7109375" style="43" customWidth="1"/>
    <col min="4357" max="4358" width="12" style="43" customWidth="1"/>
    <col min="4359" max="4359" width="13.7109375" style="43" customWidth="1"/>
    <col min="4360" max="4360" width="8.85546875" style="43"/>
    <col min="4361" max="4361" width="11.85546875" style="43" customWidth="1"/>
    <col min="4362" max="4362" width="9.28515625" style="43" bestFit="1" customWidth="1"/>
    <col min="4363" max="4608" width="8.85546875" style="43"/>
    <col min="4609" max="4609" width="41" style="43" customWidth="1"/>
    <col min="4610" max="4611" width="12" style="43" customWidth="1"/>
    <col min="4612" max="4612" width="13.7109375" style="43" customWidth="1"/>
    <col min="4613" max="4614" width="12" style="43" customWidth="1"/>
    <col min="4615" max="4615" width="13.7109375" style="43" customWidth="1"/>
    <col min="4616" max="4616" width="8.85546875" style="43"/>
    <col min="4617" max="4617" width="11.85546875" style="43" customWidth="1"/>
    <col min="4618" max="4618" width="9.28515625" style="43" bestFit="1" customWidth="1"/>
    <col min="4619" max="4864" width="8.85546875" style="43"/>
    <col min="4865" max="4865" width="41" style="43" customWidth="1"/>
    <col min="4866" max="4867" width="12" style="43" customWidth="1"/>
    <col min="4868" max="4868" width="13.7109375" style="43" customWidth="1"/>
    <col min="4869" max="4870" width="12" style="43" customWidth="1"/>
    <col min="4871" max="4871" width="13.7109375" style="43" customWidth="1"/>
    <col min="4872" max="4872" width="8.85546875" style="43"/>
    <col min="4873" max="4873" width="11.85546875" style="43" customWidth="1"/>
    <col min="4874" max="4874" width="9.28515625" style="43" bestFit="1" customWidth="1"/>
    <col min="4875" max="5120" width="8.85546875" style="43"/>
    <col min="5121" max="5121" width="41" style="43" customWidth="1"/>
    <col min="5122" max="5123" width="12" style="43" customWidth="1"/>
    <col min="5124" max="5124" width="13.7109375" style="43" customWidth="1"/>
    <col min="5125" max="5126" width="12" style="43" customWidth="1"/>
    <col min="5127" max="5127" width="13.7109375" style="43" customWidth="1"/>
    <col min="5128" max="5128" width="8.85546875" style="43"/>
    <col min="5129" max="5129" width="11.85546875" style="43" customWidth="1"/>
    <col min="5130" max="5130" width="9.28515625" style="43" bestFit="1" customWidth="1"/>
    <col min="5131" max="5376" width="8.85546875" style="43"/>
    <col min="5377" max="5377" width="41" style="43" customWidth="1"/>
    <col min="5378" max="5379" width="12" style="43" customWidth="1"/>
    <col min="5380" max="5380" width="13.7109375" style="43" customWidth="1"/>
    <col min="5381" max="5382" width="12" style="43" customWidth="1"/>
    <col min="5383" max="5383" width="13.7109375" style="43" customWidth="1"/>
    <col min="5384" max="5384" width="8.85546875" style="43"/>
    <col min="5385" max="5385" width="11.85546875" style="43" customWidth="1"/>
    <col min="5386" max="5386" width="9.28515625" style="43" bestFit="1" customWidth="1"/>
    <col min="5387" max="5632" width="8.85546875" style="43"/>
    <col min="5633" max="5633" width="41" style="43" customWidth="1"/>
    <col min="5634" max="5635" width="12" style="43" customWidth="1"/>
    <col min="5636" max="5636" width="13.7109375" style="43" customWidth="1"/>
    <col min="5637" max="5638" width="12" style="43" customWidth="1"/>
    <col min="5639" max="5639" width="13.7109375" style="43" customWidth="1"/>
    <col min="5640" max="5640" width="8.85546875" style="43"/>
    <col min="5641" max="5641" width="11.85546875" style="43" customWidth="1"/>
    <col min="5642" max="5642" width="9.28515625" style="43" bestFit="1" customWidth="1"/>
    <col min="5643" max="5888" width="8.85546875" style="43"/>
    <col min="5889" max="5889" width="41" style="43" customWidth="1"/>
    <col min="5890" max="5891" width="12" style="43" customWidth="1"/>
    <col min="5892" max="5892" width="13.7109375" style="43" customWidth="1"/>
    <col min="5893" max="5894" width="12" style="43" customWidth="1"/>
    <col min="5895" max="5895" width="13.7109375" style="43" customWidth="1"/>
    <col min="5896" max="5896" width="8.85546875" style="43"/>
    <col min="5897" max="5897" width="11.85546875" style="43" customWidth="1"/>
    <col min="5898" max="5898" width="9.28515625" style="43" bestFit="1" customWidth="1"/>
    <col min="5899" max="6144" width="8.85546875" style="43"/>
    <col min="6145" max="6145" width="41" style="43" customWidth="1"/>
    <col min="6146" max="6147" width="12" style="43" customWidth="1"/>
    <col min="6148" max="6148" width="13.7109375" style="43" customWidth="1"/>
    <col min="6149" max="6150" width="12" style="43" customWidth="1"/>
    <col min="6151" max="6151" width="13.7109375" style="43" customWidth="1"/>
    <col min="6152" max="6152" width="8.85546875" style="43"/>
    <col min="6153" max="6153" width="11.85546875" style="43" customWidth="1"/>
    <col min="6154" max="6154" width="9.28515625" style="43" bestFit="1" customWidth="1"/>
    <col min="6155" max="6400" width="8.85546875" style="43"/>
    <col min="6401" max="6401" width="41" style="43" customWidth="1"/>
    <col min="6402" max="6403" width="12" style="43" customWidth="1"/>
    <col min="6404" max="6404" width="13.7109375" style="43" customWidth="1"/>
    <col min="6405" max="6406" width="12" style="43" customWidth="1"/>
    <col min="6407" max="6407" width="13.7109375" style="43" customWidth="1"/>
    <col min="6408" max="6408" width="8.85546875" style="43"/>
    <col min="6409" max="6409" width="11.85546875" style="43" customWidth="1"/>
    <col min="6410" max="6410" width="9.28515625" style="43" bestFit="1" customWidth="1"/>
    <col min="6411" max="6656" width="8.85546875" style="43"/>
    <col min="6657" max="6657" width="41" style="43" customWidth="1"/>
    <col min="6658" max="6659" width="12" style="43" customWidth="1"/>
    <col min="6660" max="6660" width="13.7109375" style="43" customWidth="1"/>
    <col min="6661" max="6662" width="12" style="43" customWidth="1"/>
    <col min="6663" max="6663" width="13.7109375" style="43" customWidth="1"/>
    <col min="6664" max="6664" width="8.85546875" style="43"/>
    <col min="6665" max="6665" width="11.85546875" style="43" customWidth="1"/>
    <col min="6666" max="6666" width="9.28515625" style="43" bestFit="1" customWidth="1"/>
    <col min="6667" max="6912" width="8.85546875" style="43"/>
    <col min="6913" max="6913" width="41" style="43" customWidth="1"/>
    <col min="6914" max="6915" width="12" style="43" customWidth="1"/>
    <col min="6916" max="6916" width="13.7109375" style="43" customWidth="1"/>
    <col min="6917" max="6918" width="12" style="43" customWidth="1"/>
    <col min="6919" max="6919" width="13.7109375" style="43" customWidth="1"/>
    <col min="6920" max="6920" width="8.85546875" style="43"/>
    <col min="6921" max="6921" width="11.85546875" style="43" customWidth="1"/>
    <col min="6922" max="6922" width="9.28515625" style="43" bestFit="1" customWidth="1"/>
    <col min="6923" max="7168" width="8.85546875" style="43"/>
    <col min="7169" max="7169" width="41" style="43" customWidth="1"/>
    <col min="7170" max="7171" width="12" style="43" customWidth="1"/>
    <col min="7172" max="7172" width="13.7109375" style="43" customWidth="1"/>
    <col min="7173" max="7174" width="12" style="43" customWidth="1"/>
    <col min="7175" max="7175" width="13.7109375" style="43" customWidth="1"/>
    <col min="7176" max="7176" width="8.85546875" style="43"/>
    <col min="7177" max="7177" width="11.85546875" style="43" customWidth="1"/>
    <col min="7178" max="7178" width="9.28515625" style="43" bestFit="1" customWidth="1"/>
    <col min="7179" max="7424" width="8.85546875" style="43"/>
    <col min="7425" max="7425" width="41" style="43" customWidth="1"/>
    <col min="7426" max="7427" width="12" style="43" customWidth="1"/>
    <col min="7428" max="7428" width="13.7109375" style="43" customWidth="1"/>
    <col min="7429" max="7430" width="12" style="43" customWidth="1"/>
    <col min="7431" max="7431" width="13.7109375" style="43" customWidth="1"/>
    <col min="7432" max="7432" width="8.85546875" style="43"/>
    <col min="7433" max="7433" width="11.85546875" style="43" customWidth="1"/>
    <col min="7434" max="7434" width="9.28515625" style="43" bestFit="1" customWidth="1"/>
    <col min="7435" max="7680" width="8.85546875" style="43"/>
    <col min="7681" max="7681" width="41" style="43" customWidth="1"/>
    <col min="7682" max="7683" width="12" style="43" customWidth="1"/>
    <col min="7684" max="7684" width="13.7109375" style="43" customWidth="1"/>
    <col min="7685" max="7686" width="12" style="43" customWidth="1"/>
    <col min="7687" max="7687" width="13.7109375" style="43" customWidth="1"/>
    <col min="7688" max="7688" width="8.85546875" style="43"/>
    <col min="7689" max="7689" width="11.85546875" style="43" customWidth="1"/>
    <col min="7690" max="7690" width="9.28515625" style="43" bestFit="1" customWidth="1"/>
    <col min="7691" max="7936" width="8.85546875" style="43"/>
    <col min="7937" max="7937" width="41" style="43" customWidth="1"/>
    <col min="7938" max="7939" width="12" style="43" customWidth="1"/>
    <col min="7940" max="7940" width="13.7109375" style="43" customWidth="1"/>
    <col min="7941" max="7942" width="12" style="43" customWidth="1"/>
    <col min="7943" max="7943" width="13.7109375" style="43" customWidth="1"/>
    <col min="7944" max="7944" width="8.85546875" style="43"/>
    <col min="7945" max="7945" width="11.85546875" style="43" customWidth="1"/>
    <col min="7946" max="7946" width="9.28515625" style="43" bestFit="1" customWidth="1"/>
    <col min="7947" max="8192" width="8.85546875" style="43"/>
    <col min="8193" max="8193" width="41" style="43" customWidth="1"/>
    <col min="8194" max="8195" width="12" style="43" customWidth="1"/>
    <col min="8196" max="8196" width="13.7109375" style="43" customWidth="1"/>
    <col min="8197" max="8198" width="12" style="43" customWidth="1"/>
    <col min="8199" max="8199" width="13.7109375" style="43" customWidth="1"/>
    <col min="8200" max="8200" width="8.85546875" style="43"/>
    <col min="8201" max="8201" width="11.85546875" style="43" customWidth="1"/>
    <col min="8202" max="8202" width="9.28515625" style="43" bestFit="1" customWidth="1"/>
    <col min="8203" max="8448" width="8.85546875" style="43"/>
    <col min="8449" max="8449" width="41" style="43" customWidth="1"/>
    <col min="8450" max="8451" width="12" style="43" customWidth="1"/>
    <col min="8452" max="8452" width="13.7109375" style="43" customWidth="1"/>
    <col min="8453" max="8454" width="12" style="43" customWidth="1"/>
    <col min="8455" max="8455" width="13.7109375" style="43" customWidth="1"/>
    <col min="8456" max="8456" width="8.85546875" style="43"/>
    <col min="8457" max="8457" width="11.85546875" style="43" customWidth="1"/>
    <col min="8458" max="8458" width="9.28515625" style="43" bestFit="1" customWidth="1"/>
    <col min="8459" max="8704" width="8.85546875" style="43"/>
    <col min="8705" max="8705" width="41" style="43" customWidth="1"/>
    <col min="8706" max="8707" width="12" style="43" customWidth="1"/>
    <col min="8708" max="8708" width="13.7109375" style="43" customWidth="1"/>
    <col min="8709" max="8710" width="12" style="43" customWidth="1"/>
    <col min="8711" max="8711" width="13.7109375" style="43" customWidth="1"/>
    <col min="8712" max="8712" width="8.85546875" style="43"/>
    <col min="8713" max="8713" width="11.85546875" style="43" customWidth="1"/>
    <col min="8714" max="8714" width="9.28515625" style="43" bestFit="1" customWidth="1"/>
    <col min="8715" max="8960" width="8.85546875" style="43"/>
    <col min="8961" max="8961" width="41" style="43" customWidth="1"/>
    <col min="8962" max="8963" width="12" style="43" customWidth="1"/>
    <col min="8964" max="8964" width="13.7109375" style="43" customWidth="1"/>
    <col min="8965" max="8966" width="12" style="43" customWidth="1"/>
    <col min="8967" max="8967" width="13.7109375" style="43" customWidth="1"/>
    <col min="8968" max="8968" width="8.85546875" style="43"/>
    <col min="8969" max="8969" width="11.85546875" style="43" customWidth="1"/>
    <col min="8970" max="8970" width="9.28515625" style="43" bestFit="1" customWidth="1"/>
    <col min="8971" max="9216" width="8.85546875" style="43"/>
    <col min="9217" max="9217" width="41" style="43" customWidth="1"/>
    <col min="9218" max="9219" width="12" style="43" customWidth="1"/>
    <col min="9220" max="9220" width="13.7109375" style="43" customWidth="1"/>
    <col min="9221" max="9222" width="12" style="43" customWidth="1"/>
    <col min="9223" max="9223" width="13.7109375" style="43" customWidth="1"/>
    <col min="9224" max="9224" width="8.85546875" style="43"/>
    <col min="9225" max="9225" width="11.85546875" style="43" customWidth="1"/>
    <col min="9226" max="9226" width="9.28515625" style="43" bestFit="1" customWidth="1"/>
    <col min="9227" max="9472" width="8.85546875" style="43"/>
    <col min="9473" max="9473" width="41" style="43" customWidth="1"/>
    <col min="9474" max="9475" width="12" style="43" customWidth="1"/>
    <col min="9476" max="9476" width="13.7109375" style="43" customWidth="1"/>
    <col min="9477" max="9478" width="12" style="43" customWidth="1"/>
    <col min="9479" max="9479" width="13.7109375" style="43" customWidth="1"/>
    <col min="9480" max="9480" width="8.85546875" style="43"/>
    <col min="9481" max="9481" width="11.85546875" style="43" customWidth="1"/>
    <col min="9482" max="9482" width="9.28515625" style="43" bestFit="1" customWidth="1"/>
    <col min="9483" max="9728" width="8.85546875" style="43"/>
    <col min="9729" max="9729" width="41" style="43" customWidth="1"/>
    <col min="9730" max="9731" width="12" style="43" customWidth="1"/>
    <col min="9732" max="9732" width="13.7109375" style="43" customWidth="1"/>
    <col min="9733" max="9734" width="12" style="43" customWidth="1"/>
    <col min="9735" max="9735" width="13.7109375" style="43" customWidth="1"/>
    <col min="9736" max="9736" width="8.85546875" style="43"/>
    <col min="9737" max="9737" width="11.85546875" style="43" customWidth="1"/>
    <col min="9738" max="9738" width="9.28515625" style="43" bestFit="1" customWidth="1"/>
    <col min="9739" max="9984" width="8.85546875" style="43"/>
    <col min="9985" max="9985" width="41" style="43" customWidth="1"/>
    <col min="9986" max="9987" width="12" style="43" customWidth="1"/>
    <col min="9988" max="9988" width="13.7109375" style="43" customWidth="1"/>
    <col min="9989" max="9990" width="12" style="43" customWidth="1"/>
    <col min="9991" max="9991" width="13.7109375" style="43" customWidth="1"/>
    <col min="9992" max="9992" width="8.85546875" style="43"/>
    <col min="9993" max="9993" width="11.85546875" style="43" customWidth="1"/>
    <col min="9994" max="9994" width="9.28515625" style="43" bestFit="1" customWidth="1"/>
    <col min="9995" max="10240" width="8.85546875" style="43"/>
    <col min="10241" max="10241" width="41" style="43" customWidth="1"/>
    <col min="10242" max="10243" width="12" style="43" customWidth="1"/>
    <col min="10244" max="10244" width="13.7109375" style="43" customWidth="1"/>
    <col min="10245" max="10246" width="12" style="43" customWidth="1"/>
    <col min="10247" max="10247" width="13.7109375" style="43" customWidth="1"/>
    <col min="10248" max="10248" width="8.85546875" style="43"/>
    <col min="10249" max="10249" width="11.85546875" style="43" customWidth="1"/>
    <col min="10250" max="10250" width="9.28515625" style="43" bestFit="1" customWidth="1"/>
    <col min="10251" max="10496" width="8.85546875" style="43"/>
    <col min="10497" max="10497" width="41" style="43" customWidth="1"/>
    <col min="10498" max="10499" width="12" style="43" customWidth="1"/>
    <col min="10500" max="10500" width="13.7109375" style="43" customWidth="1"/>
    <col min="10501" max="10502" width="12" style="43" customWidth="1"/>
    <col min="10503" max="10503" width="13.7109375" style="43" customWidth="1"/>
    <col min="10504" max="10504" width="8.85546875" style="43"/>
    <col min="10505" max="10505" width="11.85546875" style="43" customWidth="1"/>
    <col min="10506" max="10506" width="9.28515625" style="43" bestFit="1" customWidth="1"/>
    <col min="10507" max="10752" width="8.85546875" style="43"/>
    <col min="10753" max="10753" width="41" style="43" customWidth="1"/>
    <col min="10754" max="10755" width="12" style="43" customWidth="1"/>
    <col min="10756" max="10756" width="13.7109375" style="43" customWidth="1"/>
    <col min="10757" max="10758" width="12" style="43" customWidth="1"/>
    <col min="10759" max="10759" width="13.7109375" style="43" customWidth="1"/>
    <col min="10760" max="10760" width="8.85546875" style="43"/>
    <col min="10761" max="10761" width="11.85546875" style="43" customWidth="1"/>
    <col min="10762" max="10762" width="9.28515625" style="43" bestFit="1" customWidth="1"/>
    <col min="10763" max="11008" width="8.85546875" style="43"/>
    <col min="11009" max="11009" width="41" style="43" customWidth="1"/>
    <col min="11010" max="11011" width="12" style="43" customWidth="1"/>
    <col min="11012" max="11012" width="13.7109375" style="43" customWidth="1"/>
    <col min="11013" max="11014" width="12" style="43" customWidth="1"/>
    <col min="11015" max="11015" width="13.7109375" style="43" customWidth="1"/>
    <col min="11016" max="11016" width="8.85546875" style="43"/>
    <col min="11017" max="11017" width="11.85546875" style="43" customWidth="1"/>
    <col min="11018" max="11018" width="9.28515625" style="43" bestFit="1" customWidth="1"/>
    <col min="11019" max="11264" width="8.85546875" style="43"/>
    <col min="11265" max="11265" width="41" style="43" customWidth="1"/>
    <col min="11266" max="11267" width="12" style="43" customWidth="1"/>
    <col min="11268" max="11268" width="13.7109375" style="43" customWidth="1"/>
    <col min="11269" max="11270" width="12" style="43" customWidth="1"/>
    <col min="11271" max="11271" width="13.7109375" style="43" customWidth="1"/>
    <col min="11272" max="11272" width="8.85546875" style="43"/>
    <col min="11273" max="11273" width="11.85546875" style="43" customWidth="1"/>
    <col min="11274" max="11274" width="9.28515625" style="43" bestFit="1" customWidth="1"/>
    <col min="11275" max="11520" width="8.85546875" style="43"/>
    <col min="11521" max="11521" width="41" style="43" customWidth="1"/>
    <col min="11522" max="11523" width="12" style="43" customWidth="1"/>
    <col min="11524" max="11524" width="13.7109375" style="43" customWidth="1"/>
    <col min="11525" max="11526" width="12" style="43" customWidth="1"/>
    <col min="11527" max="11527" width="13.7109375" style="43" customWidth="1"/>
    <col min="11528" max="11528" width="8.85546875" style="43"/>
    <col min="11529" max="11529" width="11.85546875" style="43" customWidth="1"/>
    <col min="11530" max="11530" width="9.28515625" style="43" bestFit="1" customWidth="1"/>
    <col min="11531" max="11776" width="8.85546875" style="43"/>
    <col min="11777" max="11777" width="41" style="43" customWidth="1"/>
    <col min="11778" max="11779" width="12" style="43" customWidth="1"/>
    <col min="11780" max="11780" width="13.7109375" style="43" customWidth="1"/>
    <col min="11781" max="11782" width="12" style="43" customWidth="1"/>
    <col min="11783" max="11783" width="13.7109375" style="43" customWidth="1"/>
    <col min="11784" max="11784" width="8.85546875" style="43"/>
    <col min="11785" max="11785" width="11.85546875" style="43" customWidth="1"/>
    <col min="11786" max="11786" width="9.28515625" style="43" bestFit="1" customWidth="1"/>
    <col min="11787" max="12032" width="8.85546875" style="43"/>
    <col min="12033" max="12033" width="41" style="43" customWidth="1"/>
    <col min="12034" max="12035" width="12" style="43" customWidth="1"/>
    <col min="12036" max="12036" width="13.7109375" style="43" customWidth="1"/>
    <col min="12037" max="12038" width="12" style="43" customWidth="1"/>
    <col min="12039" max="12039" width="13.7109375" style="43" customWidth="1"/>
    <col min="12040" max="12040" width="8.85546875" style="43"/>
    <col min="12041" max="12041" width="11.85546875" style="43" customWidth="1"/>
    <col min="12042" max="12042" width="9.28515625" style="43" bestFit="1" customWidth="1"/>
    <col min="12043" max="12288" width="8.85546875" style="43"/>
    <col min="12289" max="12289" width="41" style="43" customWidth="1"/>
    <col min="12290" max="12291" width="12" style="43" customWidth="1"/>
    <col min="12292" max="12292" width="13.7109375" style="43" customWidth="1"/>
    <col min="12293" max="12294" width="12" style="43" customWidth="1"/>
    <col min="12295" max="12295" width="13.7109375" style="43" customWidth="1"/>
    <col min="12296" max="12296" width="8.85546875" style="43"/>
    <col min="12297" max="12297" width="11.85546875" style="43" customWidth="1"/>
    <col min="12298" max="12298" width="9.28515625" style="43" bestFit="1" customWidth="1"/>
    <col min="12299" max="12544" width="8.85546875" style="43"/>
    <col min="12545" max="12545" width="41" style="43" customWidth="1"/>
    <col min="12546" max="12547" width="12" style="43" customWidth="1"/>
    <col min="12548" max="12548" width="13.7109375" style="43" customWidth="1"/>
    <col min="12549" max="12550" width="12" style="43" customWidth="1"/>
    <col min="12551" max="12551" width="13.7109375" style="43" customWidth="1"/>
    <col min="12552" max="12552" width="8.85546875" style="43"/>
    <col min="12553" max="12553" width="11.85546875" style="43" customWidth="1"/>
    <col min="12554" max="12554" width="9.28515625" style="43" bestFit="1" customWidth="1"/>
    <col min="12555" max="12800" width="8.85546875" style="43"/>
    <col min="12801" max="12801" width="41" style="43" customWidth="1"/>
    <col min="12802" max="12803" width="12" style="43" customWidth="1"/>
    <col min="12804" max="12804" width="13.7109375" style="43" customWidth="1"/>
    <col min="12805" max="12806" width="12" style="43" customWidth="1"/>
    <col min="12807" max="12807" width="13.7109375" style="43" customWidth="1"/>
    <col min="12808" max="12808" width="8.85546875" style="43"/>
    <col min="12809" max="12809" width="11.85546875" style="43" customWidth="1"/>
    <col min="12810" max="12810" width="9.28515625" style="43" bestFit="1" customWidth="1"/>
    <col min="12811" max="13056" width="8.85546875" style="43"/>
    <col min="13057" max="13057" width="41" style="43" customWidth="1"/>
    <col min="13058" max="13059" width="12" style="43" customWidth="1"/>
    <col min="13060" max="13060" width="13.7109375" style="43" customWidth="1"/>
    <col min="13061" max="13062" width="12" style="43" customWidth="1"/>
    <col min="13063" max="13063" width="13.7109375" style="43" customWidth="1"/>
    <col min="13064" max="13064" width="8.85546875" style="43"/>
    <col min="13065" max="13065" width="11.85546875" style="43" customWidth="1"/>
    <col min="13066" max="13066" width="9.28515625" style="43" bestFit="1" customWidth="1"/>
    <col min="13067" max="13312" width="8.85546875" style="43"/>
    <col min="13313" max="13313" width="41" style="43" customWidth="1"/>
    <col min="13314" max="13315" width="12" style="43" customWidth="1"/>
    <col min="13316" max="13316" width="13.7109375" style="43" customWidth="1"/>
    <col min="13317" max="13318" width="12" style="43" customWidth="1"/>
    <col min="13319" max="13319" width="13.7109375" style="43" customWidth="1"/>
    <col min="13320" max="13320" width="8.85546875" style="43"/>
    <col min="13321" max="13321" width="11.85546875" style="43" customWidth="1"/>
    <col min="13322" max="13322" width="9.28515625" style="43" bestFit="1" customWidth="1"/>
    <col min="13323" max="13568" width="8.85546875" style="43"/>
    <col min="13569" max="13569" width="41" style="43" customWidth="1"/>
    <col min="13570" max="13571" width="12" style="43" customWidth="1"/>
    <col min="13572" max="13572" width="13.7109375" style="43" customWidth="1"/>
    <col min="13573" max="13574" width="12" style="43" customWidth="1"/>
    <col min="13575" max="13575" width="13.7109375" style="43" customWidth="1"/>
    <col min="13576" max="13576" width="8.85546875" style="43"/>
    <col min="13577" max="13577" width="11.85546875" style="43" customWidth="1"/>
    <col min="13578" max="13578" width="9.28515625" style="43" bestFit="1" customWidth="1"/>
    <col min="13579" max="13824" width="8.85546875" style="43"/>
    <col min="13825" max="13825" width="41" style="43" customWidth="1"/>
    <col min="13826" max="13827" width="12" style="43" customWidth="1"/>
    <col min="13828" max="13828" width="13.7109375" style="43" customWidth="1"/>
    <col min="13829" max="13830" width="12" style="43" customWidth="1"/>
    <col min="13831" max="13831" width="13.7109375" style="43" customWidth="1"/>
    <col min="13832" max="13832" width="8.85546875" style="43"/>
    <col min="13833" max="13833" width="11.85546875" style="43" customWidth="1"/>
    <col min="13834" max="13834" width="9.28515625" style="43" bestFit="1" customWidth="1"/>
    <col min="13835" max="14080" width="8.85546875" style="43"/>
    <col min="14081" max="14081" width="41" style="43" customWidth="1"/>
    <col min="14082" max="14083" width="12" style="43" customWidth="1"/>
    <col min="14084" max="14084" width="13.7109375" style="43" customWidth="1"/>
    <col min="14085" max="14086" width="12" style="43" customWidth="1"/>
    <col min="14087" max="14087" width="13.7109375" style="43" customWidth="1"/>
    <col min="14088" max="14088" width="8.85546875" style="43"/>
    <col min="14089" max="14089" width="11.85546875" style="43" customWidth="1"/>
    <col min="14090" max="14090" width="9.28515625" style="43" bestFit="1" customWidth="1"/>
    <col min="14091" max="14336" width="8.85546875" style="43"/>
    <col min="14337" max="14337" width="41" style="43" customWidth="1"/>
    <col min="14338" max="14339" width="12" style="43" customWidth="1"/>
    <col min="14340" max="14340" width="13.7109375" style="43" customWidth="1"/>
    <col min="14341" max="14342" width="12" style="43" customWidth="1"/>
    <col min="14343" max="14343" width="13.7109375" style="43" customWidth="1"/>
    <col min="14344" max="14344" width="8.85546875" style="43"/>
    <col min="14345" max="14345" width="11.85546875" style="43" customWidth="1"/>
    <col min="14346" max="14346" width="9.28515625" style="43" bestFit="1" customWidth="1"/>
    <col min="14347" max="14592" width="8.85546875" style="43"/>
    <col min="14593" max="14593" width="41" style="43" customWidth="1"/>
    <col min="14594" max="14595" width="12" style="43" customWidth="1"/>
    <col min="14596" max="14596" width="13.7109375" style="43" customWidth="1"/>
    <col min="14597" max="14598" width="12" style="43" customWidth="1"/>
    <col min="14599" max="14599" width="13.7109375" style="43" customWidth="1"/>
    <col min="14600" max="14600" width="8.85546875" style="43"/>
    <col min="14601" max="14601" width="11.85546875" style="43" customWidth="1"/>
    <col min="14602" max="14602" width="9.28515625" style="43" bestFit="1" customWidth="1"/>
    <col min="14603" max="14848" width="8.85546875" style="43"/>
    <col min="14849" max="14849" width="41" style="43" customWidth="1"/>
    <col min="14850" max="14851" width="12" style="43" customWidth="1"/>
    <col min="14852" max="14852" width="13.7109375" style="43" customWidth="1"/>
    <col min="14853" max="14854" width="12" style="43" customWidth="1"/>
    <col min="14855" max="14855" width="13.7109375" style="43" customWidth="1"/>
    <col min="14856" max="14856" width="8.85546875" style="43"/>
    <col min="14857" max="14857" width="11.85546875" style="43" customWidth="1"/>
    <col min="14858" max="14858" width="9.28515625" style="43" bestFit="1" customWidth="1"/>
    <col min="14859" max="15104" width="8.85546875" style="43"/>
    <col min="15105" max="15105" width="41" style="43" customWidth="1"/>
    <col min="15106" max="15107" width="12" style="43" customWidth="1"/>
    <col min="15108" max="15108" width="13.7109375" style="43" customWidth="1"/>
    <col min="15109" max="15110" width="12" style="43" customWidth="1"/>
    <col min="15111" max="15111" width="13.7109375" style="43" customWidth="1"/>
    <col min="15112" max="15112" width="8.85546875" style="43"/>
    <col min="15113" max="15113" width="11.85546875" style="43" customWidth="1"/>
    <col min="15114" max="15114" width="9.28515625" style="43" bestFit="1" customWidth="1"/>
    <col min="15115" max="15360" width="8.85546875" style="43"/>
    <col min="15361" max="15361" width="41" style="43" customWidth="1"/>
    <col min="15362" max="15363" width="12" style="43" customWidth="1"/>
    <col min="15364" max="15364" width="13.7109375" style="43" customWidth="1"/>
    <col min="15365" max="15366" width="12" style="43" customWidth="1"/>
    <col min="15367" max="15367" width="13.7109375" style="43" customWidth="1"/>
    <col min="15368" max="15368" width="8.85546875" style="43"/>
    <col min="15369" max="15369" width="11.85546875" style="43" customWidth="1"/>
    <col min="15370" max="15370" width="9.28515625" style="43" bestFit="1" customWidth="1"/>
    <col min="15371" max="15616" width="8.85546875" style="43"/>
    <col min="15617" max="15617" width="41" style="43" customWidth="1"/>
    <col min="15618" max="15619" width="12" style="43" customWidth="1"/>
    <col min="15620" max="15620" width="13.7109375" style="43" customWidth="1"/>
    <col min="15621" max="15622" width="12" style="43" customWidth="1"/>
    <col min="15623" max="15623" width="13.7109375" style="43" customWidth="1"/>
    <col min="15624" max="15624" width="8.85546875" style="43"/>
    <col min="15625" max="15625" width="11.85546875" style="43" customWidth="1"/>
    <col min="15626" max="15626" width="9.28515625" style="43" bestFit="1" customWidth="1"/>
    <col min="15627" max="15872" width="8.85546875" style="43"/>
    <col min="15873" max="15873" width="41" style="43" customWidth="1"/>
    <col min="15874" max="15875" width="12" style="43" customWidth="1"/>
    <col min="15876" max="15876" width="13.7109375" style="43" customWidth="1"/>
    <col min="15877" max="15878" width="12" style="43" customWidth="1"/>
    <col min="15879" max="15879" width="13.7109375" style="43" customWidth="1"/>
    <col min="15880" max="15880" width="8.85546875" style="43"/>
    <col min="15881" max="15881" width="11.85546875" style="43" customWidth="1"/>
    <col min="15882" max="15882" width="9.28515625" style="43" bestFit="1" customWidth="1"/>
    <col min="15883" max="16128" width="8.85546875" style="43"/>
    <col min="16129" max="16129" width="41" style="43" customWidth="1"/>
    <col min="16130" max="16131" width="12" style="43" customWidth="1"/>
    <col min="16132" max="16132" width="13.7109375" style="43" customWidth="1"/>
    <col min="16133" max="16134" width="12" style="43" customWidth="1"/>
    <col min="16135" max="16135" width="13.7109375" style="43" customWidth="1"/>
    <col min="16136" max="16136" width="8.85546875" style="43"/>
    <col min="16137" max="16137" width="11.85546875" style="43" customWidth="1"/>
    <col min="16138" max="16138" width="9.28515625" style="43" bestFit="1" customWidth="1"/>
    <col min="16139" max="16384" width="8.85546875" style="43"/>
  </cols>
  <sheetData>
    <row r="1" spans="1:33" s="26" customFormat="1" ht="22.7" customHeight="1" x14ac:dyDescent="0.3">
      <c r="A1" s="387" t="s">
        <v>73</v>
      </c>
      <c r="B1" s="387"/>
      <c r="C1" s="387"/>
      <c r="D1" s="387"/>
      <c r="E1" s="387"/>
      <c r="F1" s="387"/>
      <c r="G1" s="387"/>
      <c r="I1" s="62"/>
    </row>
    <row r="2" spans="1:33" s="26" customFormat="1" ht="22.7" customHeight="1" x14ac:dyDescent="0.3">
      <c r="A2" s="399" t="s">
        <v>74</v>
      </c>
      <c r="B2" s="399"/>
      <c r="C2" s="399"/>
      <c r="D2" s="399"/>
      <c r="E2" s="399"/>
      <c r="F2" s="399"/>
      <c r="G2" s="399"/>
      <c r="I2" s="62"/>
    </row>
    <row r="3" spans="1:33" s="29" customFormat="1" ht="18.75" customHeight="1" x14ac:dyDescent="0.3">
      <c r="A3" s="27"/>
      <c r="B3" s="27"/>
      <c r="C3" s="27"/>
      <c r="D3" s="27"/>
      <c r="E3" s="27"/>
      <c r="F3" s="27"/>
      <c r="G3" s="13" t="s">
        <v>7</v>
      </c>
      <c r="I3" s="63"/>
    </row>
    <row r="4" spans="1:33" s="29" customFormat="1" ht="66" customHeight="1" x14ac:dyDescent="0.2">
      <c r="A4" s="115"/>
      <c r="B4" s="118" t="s">
        <v>431</v>
      </c>
      <c r="C4" s="118" t="s">
        <v>428</v>
      </c>
      <c r="D4" s="82" t="s">
        <v>45</v>
      </c>
      <c r="E4" s="121" t="s">
        <v>429</v>
      </c>
      <c r="F4" s="121" t="s">
        <v>430</v>
      </c>
      <c r="G4" s="82" t="s">
        <v>45</v>
      </c>
    </row>
    <row r="5" spans="1:33" s="29" customFormat="1" ht="39.75" customHeight="1" x14ac:dyDescent="0.3">
      <c r="A5" s="67" t="s">
        <v>328</v>
      </c>
      <c r="B5" s="237">
        <v>18956</v>
      </c>
      <c r="C5" s="237">
        <v>26812</v>
      </c>
      <c r="D5" s="238">
        <f>C5/B5*100</f>
        <v>141.44334247731589</v>
      </c>
      <c r="E5" s="242">
        <v>12942</v>
      </c>
      <c r="F5" s="237">
        <v>17280</v>
      </c>
      <c r="G5" s="238">
        <f>F5/E5*100</f>
        <v>133.51877607788595</v>
      </c>
      <c r="I5" s="65"/>
      <c r="J5" s="65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33" s="54" customFormat="1" ht="31.7" customHeight="1" x14ac:dyDescent="0.3">
      <c r="A6" s="67" t="s">
        <v>75</v>
      </c>
      <c r="B6" s="239">
        <f>SUM(B8:B26)</f>
        <v>17997</v>
      </c>
      <c r="C6" s="239">
        <f>SUM(C8:C26)</f>
        <v>25340</v>
      </c>
      <c r="D6" s="238">
        <f t="shared" ref="D6:D26" si="0">C6/B6*100</f>
        <v>140.80124465188641</v>
      </c>
      <c r="E6" s="239">
        <f>SUM(E8:E26)</f>
        <v>12429</v>
      </c>
      <c r="F6" s="239">
        <f>SUM(F8:F26)</f>
        <v>16475</v>
      </c>
      <c r="G6" s="238">
        <f t="shared" ref="G6:G26" si="1">F6/E6*100</f>
        <v>132.55290047469629</v>
      </c>
      <c r="I6" s="63"/>
      <c r="J6" s="69"/>
      <c r="K6" s="69"/>
      <c r="L6" s="70"/>
      <c r="M6" s="70"/>
      <c r="N6" s="70"/>
      <c r="O6" s="70"/>
    </row>
    <row r="7" spans="1:33" s="54" customFormat="1" ht="21.6" customHeight="1" x14ac:dyDescent="0.3">
      <c r="A7" s="71" t="s">
        <v>76</v>
      </c>
      <c r="B7" s="240"/>
      <c r="C7" s="240"/>
      <c r="D7" s="238"/>
      <c r="E7" s="240"/>
      <c r="F7" s="240"/>
      <c r="G7" s="238"/>
      <c r="I7" s="63"/>
      <c r="J7" s="69"/>
      <c r="K7" s="70"/>
      <c r="L7" s="70"/>
      <c r="M7" s="70"/>
      <c r="N7" s="70"/>
      <c r="O7" s="70"/>
      <c r="AG7" s="54">
        <v>2501</v>
      </c>
    </row>
    <row r="8" spans="1:33" ht="36" customHeight="1" x14ac:dyDescent="0.3">
      <c r="A8" s="38" t="s">
        <v>12</v>
      </c>
      <c r="B8" s="241">
        <v>3678</v>
      </c>
      <c r="C8" s="233">
        <v>3645</v>
      </c>
      <c r="D8" s="238">
        <f>C8/B8*100</f>
        <v>99.102773246329519</v>
      </c>
      <c r="E8" s="243">
        <v>2404</v>
      </c>
      <c r="F8" s="233">
        <v>2548</v>
      </c>
      <c r="G8" s="238">
        <f t="shared" si="1"/>
        <v>105.9900166389351</v>
      </c>
      <c r="H8" s="50"/>
      <c r="I8" s="72"/>
      <c r="J8" s="69"/>
      <c r="K8" s="65"/>
      <c r="L8" s="65"/>
      <c r="M8" s="65"/>
      <c r="N8" s="65"/>
      <c r="O8" s="65"/>
    </row>
    <row r="9" spans="1:33" ht="39" customHeight="1" x14ac:dyDescent="0.3">
      <c r="A9" s="38" t="s">
        <v>13</v>
      </c>
      <c r="B9" s="241">
        <v>70</v>
      </c>
      <c r="C9" s="233">
        <v>54</v>
      </c>
      <c r="D9" s="238">
        <f t="shared" si="0"/>
        <v>77.142857142857153</v>
      </c>
      <c r="E9" s="243">
        <v>46</v>
      </c>
      <c r="F9" s="233">
        <v>38</v>
      </c>
      <c r="G9" s="238">
        <f t="shared" si="1"/>
        <v>82.608695652173907</v>
      </c>
      <c r="I9" s="72"/>
      <c r="J9" s="69"/>
    </row>
    <row r="10" spans="1:33" s="46" customFormat="1" ht="28.5" customHeight="1" x14ac:dyDescent="0.3">
      <c r="A10" s="38" t="s">
        <v>14</v>
      </c>
      <c r="B10" s="241">
        <v>3225</v>
      </c>
      <c r="C10" s="233">
        <v>3695</v>
      </c>
      <c r="D10" s="238">
        <f t="shared" si="0"/>
        <v>114.57364341085272</v>
      </c>
      <c r="E10" s="243">
        <v>2367</v>
      </c>
      <c r="F10" s="233">
        <v>2420</v>
      </c>
      <c r="G10" s="238">
        <f t="shared" si="1"/>
        <v>102.2391212505281</v>
      </c>
      <c r="I10" s="72"/>
      <c r="J10" s="69"/>
      <c r="K10" s="43"/>
    </row>
    <row r="11" spans="1:33" ht="42" customHeight="1" x14ac:dyDescent="0.3">
      <c r="A11" s="38" t="s">
        <v>15</v>
      </c>
      <c r="B11" s="241">
        <v>315</v>
      </c>
      <c r="C11" s="233">
        <v>353</v>
      </c>
      <c r="D11" s="238">
        <f t="shared" si="0"/>
        <v>112.06349206349206</v>
      </c>
      <c r="E11" s="243">
        <v>215</v>
      </c>
      <c r="F11" s="233">
        <v>251</v>
      </c>
      <c r="G11" s="238">
        <f t="shared" si="1"/>
        <v>116.74418604651163</v>
      </c>
      <c r="I11" s="72"/>
      <c r="J11" s="69"/>
    </row>
    <row r="12" spans="1:33" ht="42" customHeight="1" x14ac:dyDescent="0.3">
      <c r="A12" s="38" t="s">
        <v>16</v>
      </c>
      <c r="B12" s="241">
        <v>158</v>
      </c>
      <c r="C12" s="233">
        <v>177</v>
      </c>
      <c r="D12" s="238">
        <f t="shared" si="0"/>
        <v>112.0253164556962</v>
      </c>
      <c r="E12" s="243">
        <v>112</v>
      </c>
      <c r="F12" s="233">
        <v>105</v>
      </c>
      <c r="G12" s="238">
        <f t="shared" si="1"/>
        <v>93.75</v>
      </c>
      <c r="I12" s="72"/>
      <c r="J12" s="69"/>
    </row>
    <row r="13" spans="1:33" ht="30.75" customHeight="1" x14ac:dyDescent="0.3">
      <c r="A13" s="38" t="s">
        <v>17</v>
      </c>
      <c r="B13" s="241">
        <v>501</v>
      </c>
      <c r="C13" s="233">
        <v>600</v>
      </c>
      <c r="D13" s="238">
        <f t="shared" si="0"/>
        <v>119.76047904191616</v>
      </c>
      <c r="E13" s="243">
        <v>340</v>
      </c>
      <c r="F13" s="233">
        <v>374</v>
      </c>
      <c r="G13" s="238">
        <f t="shared" si="1"/>
        <v>110.00000000000001</v>
      </c>
      <c r="I13" s="72"/>
      <c r="J13" s="69"/>
    </row>
    <row r="14" spans="1:33" ht="41.25" customHeight="1" x14ac:dyDescent="0.3">
      <c r="A14" s="38" t="s">
        <v>18</v>
      </c>
      <c r="B14" s="241">
        <v>2985</v>
      </c>
      <c r="C14" s="233">
        <v>4800</v>
      </c>
      <c r="D14" s="238">
        <f t="shared" si="0"/>
        <v>160.80402010050253</v>
      </c>
      <c r="E14" s="243">
        <v>2003</v>
      </c>
      <c r="F14" s="233">
        <v>2926</v>
      </c>
      <c r="G14" s="238">
        <f t="shared" si="1"/>
        <v>146.08087868197703</v>
      </c>
      <c r="I14" s="72"/>
      <c r="J14" s="69"/>
    </row>
    <row r="15" spans="1:33" ht="41.25" customHeight="1" x14ac:dyDescent="0.3">
      <c r="A15" s="38" t="s">
        <v>19</v>
      </c>
      <c r="B15" s="241">
        <v>940</v>
      </c>
      <c r="C15" s="233">
        <v>2289</v>
      </c>
      <c r="D15" s="238" t="s">
        <v>403</v>
      </c>
      <c r="E15" s="243">
        <v>606</v>
      </c>
      <c r="F15" s="233">
        <v>1506</v>
      </c>
      <c r="G15" s="238" t="s">
        <v>404</v>
      </c>
      <c r="I15" s="72"/>
      <c r="J15" s="69"/>
    </row>
    <row r="16" spans="1:33" ht="41.25" customHeight="1" x14ac:dyDescent="0.3">
      <c r="A16" s="38" t="s">
        <v>20</v>
      </c>
      <c r="B16" s="241">
        <v>357</v>
      </c>
      <c r="C16" s="233">
        <v>950</v>
      </c>
      <c r="D16" s="238" t="s">
        <v>426</v>
      </c>
      <c r="E16" s="243">
        <v>232</v>
      </c>
      <c r="F16" s="233">
        <v>402</v>
      </c>
      <c r="G16" s="238" t="s">
        <v>405</v>
      </c>
      <c r="I16" s="72"/>
      <c r="J16" s="69"/>
    </row>
    <row r="17" spans="1:10" ht="28.5" customHeight="1" x14ac:dyDescent="0.3">
      <c r="A17" s="38" t="s">
        <v>21</v>
      </c>
      <c r="B17" s="241">
        <v>301</v>
      </c>
      <c r="C17" s="233">
        <v>445</v>
      </c>
      <c r="D17" s="238">
        <f t="shared" si="0"/>
        <v>147.8405315614618</v>
      </c>
      <c r="E17" s="243">
        <v>208</v>
      </c>
      <c r="F17" s="233">
        <v>262</v>
      </c>
      <c r="G17" s="238">
        <f t="shared" si="1"/>
        <v>125.96153846153845</v>
      </c>
      <c r="I17" s="72"/>
      <c r="J17" s="69"/>
    </row>
    <row r="18" spans="1:10" ht="30.75" customHeight="1" x14ac:dyDescent="0.3">
      <c r="A18" s="38" t="s">
        <v>22</v>
      </c>
      <c r="B18" s="241">
        <v>559</v>
      </c>
      <c r="C18" s="233">
        <v>822</v>
      </c>
      <c r="D18" s="238">
        <f t="shared" si="0"/>
        <v>147.04830053667263</v>
      </c>
      <c r="E18" s="243">
        <v>382</v>
      </c>
      <c r="F18" s="233">
        <v>531</v>
      </c>
      <c r="G18" s="238">
        <f t="shared" si="1"/>
        <v>139.00523560209425</v>
      </c>
      <c r="I18" s="72"/>
      <c r="J18" s="69"/>
    </row>
    <row r="19" spans="1:10" ht="30.75" customHeight="1" x14ac:dyDescent="0.3">
      <c r="A19" s="38" t="s">
        <v>23</v>
      </c>
      <c r="B19" s="241">
        <v>175</v>
      </c>
      <c r="C19" s="233">
        <v>305</v>
      </c>
      <c r="D19" s="238">
        <f t="shared" si="0"/>
        <v>174.28571428571428</v>
      </c>
      <c r="E19" s="243">
        <v>127</v>
      </c>
      <c r="F19" s="233">
        <v>178</v>
      </c>
      <c r="G19" s="238">
        <f t="shared" si="1"/>
        <v>140.15748031496062</v>
      </c>
      <c r="I19" s="72"/>
      <c r="J19" s="69"/>
    </row>
    <row r="20" spans="1:10" ht="39" customHeight="1" x14ac:dyDescent="0.3">
      <c r="A20" s="38" t="s">
        <v>24</v>
      </c>
      <c r="B20" s="241">
        <v>513</v>
      </c>
      <c r="C20" s="233">
        <v>655</v>
      </c>
      <c r="D20" s="238">
        <f t="shared" si="0"/>
        <v>127.68031189083821</v>
      </c>
      <c r="E20" s="243">
        <v>354</v>
      </c>
      <c r="F20" s="233">
        <v>393</v>
      </c>
      <c r="G20" s="238">
        <f t="shared" si="1"/>
        <v>111.01694915254237</v>
      </c>
      <c r="I20" s="72"/>
      <c r="J20" s="69"/>
    </row>
    <row r="21" spans="1:10" ht="39.75" customHeight="1" x14ac:dyDescent="0.3">
      <c r="A21" s="38" t="s">
        <v>25</v>
      </c>
      <c r="B21" s="241">
        <v>404</v>
      </c>
      <c r="C21" s="233">
        <v>818</v>
      </c>
      <c r="D21" s="238">
        <f t="shared" si="0"/>
        <v>202.47524752475249</v>
      </c>
      <c r="E21" s="243">
        <v>271</v>
      </c>
      <c r="F21" s="233">
        <v>494</v>
      </c>
      <c r="G21" s="238">
        <f t="shared" si="1"/>
        <v>182.28782287822878</v>
      </c>
      <c r="I21" s="72"/>
      <c r="J21" s="69"/>
    </row>
    <row r="22" spans="1:10" ht="44.45" customHeight="1" x14ac:dyDescent="0.3">
      <c r="A22" s="38" t="s">
        <v>26</v>
      </c>
      <c r="B22" s="241">
        <v>2563</v>
      </c>
      <c r="C22" s="233">
        <v>3884</v>
      </c>
      <c r="D22" s="238">
        <f t="shared" si="0"/>
        <v>151.54116269996098</v>
      </c>
      <c r="E22" s="243">
        <v>1889</v>
      </c>
      <c r="F22" s="233">
        <v>2856</v>
      </c>
      <c r="G22" s="238">
        <f t="shared" si="1"/>
        <v>151.19110640550554</v>
      </c>
      <c r="I22" s="72"/>
      <c r="J22" s="69"/>
    </row>
    <row r="23" spans="1:10" ht="31.7" customHeight="1" x14ac:dyDescent="0.3">
      <c r="A23" s="38" t="s">
        <v>27</v>
      </c>
      <c r="B23" s="241">
        <v>271</v>
      </c>
      <c r="C23" s="233">
        <v>432</v>
      </c>
      <c r="D23" s="238">
        <f t="shared" si="0"/>
        <v>159.40959409594095</v>
      </c>
      <c r="E23" s="243">
        <v>198</v>
      </c>
      <c r="F23" s="233">
        <v>323</v>
      </c>
      <c r="G23" s="238">
        <f t="shared" si="1"/>
        <v>163.13131313131314</v>
      </c>
      <c r="I23" s="72"/>
      <c r="J23" s="69"/>
    </row>
    <row r="24" spans="1:10" ht="42" customHeight="1" x14ac:dyDescent="0.3">
      <c r="A24" s="38" t="s">
        <v>28</v>
      </c>
      <c r="B24" s="241">
        <v>702</v>
      </c>
      <c r="C24" s="233">
        <v>1029</v>
      </c>
      <c r="D24" s="238">
        <f t="shared" si="0"/>
        <v>146.58119658119656</v>
      </c>
      <c r="E24" s="243">
        <v>483</v>
      </c>
      <c r="F24" s="233">
        <v>612</v>
      </c>
      <c r="G24" s="238">
        <f t="shared" si="1"/>
        <v>126.70807453416148</v>
      </c>
      <c r="I24" s="72"/>
      <c r="J24" s="69"/>
    </row>
    <row r="25" spans="1:10" ht="42" customHeight="1" x14ac:dyDescent="0.3">
      <c r="A25" s="38" t="s">
        <v>29</v>
      </c>
      <c r="B25" s="241">
        <v>107</v>
      </c>
      <c r="C25" s="233">
        <v>160</v>
      </c>
      <c r="D25" s="238">
        <f t="shared" si="0"/>
        <v>149.53271028037383</v>
      </c>
      <c r="E25" s="243">
        <v>77</v>
      </c>
      <c r="F25" s="233">
        <v>115</v>
      </c>
      <c r="G25" s="238">
        <f t="shared" si="1"/>
        <v>149.35064935064935</v>
      </c>
      <c r="I25" s="72"/>
      <c r="J25" s="69"/>
    </row>
    <row r="26" spans="1:10" ht="29.25" customHeight="1" x14ac:dyDescent="0.3">
      <c r="A26" s="38" t="s">
        <v>30</v>
      </c>
      <c r="B26" s="241">
        <v>173</v>
      </c>
      <c r="C26" s="233">
        <v>227</v>
      </c>
      <c r="D26" s="238">
        <f t="shared" si="0"/>
        <v>131.21387283236993</v>
      </c>
      <c r="E26" s="243">
        <v>115</v>
      </c>
      <c r="F26" s="233">
        <v>141</v>
      </c>
      <c r="G26" s="238">
        <f t="shared" si="1"/>
        <v>122.60869565217392</v>
      </c>
      <c r="I26" s="72"/>
      <c r="J26" s="69"/>
    </row>
    <row r="27" spans="1:10" x14ac:dyDescent="0.3">
      <c r="A27" s="47"/>
      <c r="B27" s="44"/>
      <c r="F27" s="73"/>
      <c r="I27" s="43"/>
    </row>
    <row r="28" spans="1:10" x14ac:dyDescent="0.3">
      <c r="A28" s="47"/>
      <c r="B28" s="47"/>
      <c r="F28" s="63"/>
      <c r="I28" s="43"/>
    </row>
  </sheetData>
  <mergeCells count="2">
    <mergeCell ref="A1:G1"/>
    <mergeCell ref="A2:G2"/>
  </mergeCells>
  <pageMargins left="0.65" right="0" top="0.39370078740157483" bottom="0.39370078740157483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Jaroshenko Natalija Stanislavivna</cp:lastModifiedBy>
  <cp:lastPrinted>2021-03-11T14:16:42Z</cp:lastPrinted>
  <dcterms:created xsi:type="dcterms:W3CDTF">2020-12-10T10:35:03Z</dcterms:created>
  <dcterms:modified xsi:type="dcterms:W3CDTF">2021-04-12T12:54:46Z</dcterms:modified>
</cp:coreProperties>
</file>