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shenkoNS\Desktop\портал\Ситуація\"/>
    </mc:Choice>
  </mc:AlternateContent>
  <bookViews>
    <workbookView xWindow="0" yWindow="0" windowWidth="28800" windowHeight="12030" tabRatio="895" firstSheet="8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1" sheetId="14" r:id="rId10"/>
    <sheet name="10" sheetId="29" r:id="rId11"/>
    <sheet name="12" sheetId="30" r:id="rId12"/>
    <sheet name="13" sheetId="27" r:id="rId13"/>
    <sheet name="14" sheetId="31" r:id="rId14"/>
    <sheet name="16" sheetId="15" r:id="rId15"/>
    <sheet name="15" sheetId="32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4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9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4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5" hidden="1">'15'!$B$1:$B$24</definedName>
    <definedName name="_xlnm._FilterDatabase" localSheetId="17" hidden="1">'18'!$B$1:$B$27</definedName>
    <definedName name="_xlnm._FilterDatabase" localSheetId="18" hidden="1">'19'!$F$1:$F$110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'29'!$B$1:$B$24</definedName>
    <definedName name="_xlnm._FilterDatabase" localSheetId="29" hidden="1">'30'!$B$1:$B$24</definedName>
    <definedName name="_xlnm._FilterDatabase" localSheetId="30" hidden="1">'31'!$B$1:$B$24</definedName>
    <definedName name="_xlnm._FilterDatabase" localSheetId="31" hidden="1">'32'!$B$1:$B$28</definedName>
    <definedName name="_xlnm._FilterDatabase" localSheetId="32" hidden="1">'33'!#REF!</definedName>
    <definedName name="_xlnm._FilterDatabase" localSheetId="33" hidden="1">'34'!$B$1:$B$23</definedName>
    <definedName name="_xlnm._FilterDatabase" localSheetId="34" hidden="1">'35'!$B$1:$B$24</definedName>
    <definedName name="_xlnm._FilterDatabase" localSheetId="6" hidden="1">'7'!$B$1:$B$27</definedName>
    <definedName name="_xlnm._FilterDatabase" localSheetId="7" hidden="1">'8'!$F$1:$F$107</definedName>
    <definedName name="ACwvu.форма7." localSheetId="10" hidden="1">'10'!#REF!</definedName>
    <definedName name="ACwvu.форма7." localSheetId="9" hidden="1">'11'!#REF!</definedName>
    <definedName name="ACwvu.форма7." localSheetId="11" hidden="1">'12'!#REF!</definedName>
    <definedName name="ACwvu.форма7." localSheetId="14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9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5">'[2]Sheet1 (3)'!#REF!</definedName>
    <definedName name="date.e" localSheetId="14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9">#REF!</definedName>
    <definedName name="date_b" localSheetId="11">#REF!</definedName>
    <definedName name="date_b" localSheetId="12">#REF!</definedName>
    <definedName name="date_b" localSheetId="13">#REF!</definedName>
    <definedName name="date_b" localSheetId="15">#REF!</definedName>
    <definedName name="date_b" localSheetId="14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10">'[1]Sheet1 (2)'!#REF!</definedName>
    <definedName name="date_e" localSheetId="9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5">'[2]Sheet1 (2)'!#REF!</definedName>
    <definedName name="date_e" localSheetId="14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9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4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9">[4]Sheet3!$A$3</definedName>
    <definedName name="hjj" localSheetId="11">[4]Sheet3!$A$3</definedName>
    <definedName name="hjj" localSheetId="14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9">#REF!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4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10">#REF!</definedName>
    <definedName name="hn_0" localSheetId="9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4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9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5">'[2]Sheet1 (2)'!#REF!</definedName>
    <definedName name="lcz" localSheetId="14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9">#REF!</definedName>
    <definedName name="name_cz" localSheetId="11">#REF!</definedName>
    <definedName name="name_cz" localSheetId="12">#REF!</definedName>
    <definedName name="name_cz" localSheetId="13">#REF!</definedName>
    <definedName name="name_cz" localSheetId="15">#REF!</definedName>
    <definedName name="name_cz" localSheetId="14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10">#REF!</definedName>
    <definedName name="name_period" localSheetId="9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5">#REF!</definedName>
    <definedName name="name_period" localSheetId="14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9">#REF!</definedName>
    <definedName name="pyear" localSheetId="11">#REF!</definedName>
    <definedName name="pyear" localSheetId="12">#REF!</definedName>
    <definedName name="pyear" localSheetId="13">#REF!</definedName>
    <definedName name="pyear" localSheetId="15">#REF!</definedName>
    <definedName name="pyear" localSheetId="14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'10'!#REF!</definedName>
    <definedName name="Swvu.форма7." localSheetId="9" hidden="1">'11'!#REF!</definedName>
    <definedName name="Swvu.форма7." localSheetId="11" hidden="1">'12'!#REF!</definedName>
    <definedName name="Swvu.форма7." localSheetId="14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5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5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9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5">'15'!$4:$4</definedName>
    <definedName name="_xlnm.Print_Titles" localSheetId="14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5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10">'10'!$A$1:$I$27</definedName>
    <definedName name="_xlnm.Print_Area" localSheetId="9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5">'15'!$A$1:$D$24</definedName>
    <definedName name="_xlnm.Print_Area" localSheetId="14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'19'!$A$1:$G$107</definedName>
    <definedName name="_xlnm.Print_Area" localSheetId="19">'20'!$A$1:$D$24</definedName>
    <definedName name="_xlnm.Print_Area" localSheetId="20">'21'!$A$1:$C$87</definedName>
    <definedName name="_xlnm.Print_Area" localSheetId="21">'22'!$A$1:$D$24</definedName>
    <definedName name="_xlnm.Print_Area" localSheetId="22">'23'!$A$1:$C$89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'28'!$A$1:$BX$37</definedName>
    <definedName name="_xlnm.Print_Area" localSheetId="28">'29'!$A$1:$C$24</definedName>
    <definedName name="_xlnm.Print_Area" localSheetId="29">'30'!$A$1:$D$24</definedName>
    <definedName name="_xlnm.Print_Area" localSheetId="30">'31'!$A$1:$D$24</definedName>
    <definedName name="_xlnm.Print_Area" localSheetId="31">'32'!$A$1:$C$28</definedName>
    <definedName name="_xlnm.Print_Area" localSheetId="32">'33'!$A$1:$C$115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'8'!$A$1:$G$111</definedName>
    <definedName name="_xlnm.Print_Area" localSheetId="8">'9'!$A$1:$G$26</definedName>
    <definedName name="олд" localSheetId="10">'[2]Sheet1 (3)'!#REF!</definedName>
    <definedName name="олд" localSheetId="9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5">'[2]Sheet1 (3)'!#REF!</definedName>
    <definedName name="олд" localSheetId="14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5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5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5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5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5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5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5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5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5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5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9">[7]Sheet3!$A$2</definedName>
    <definedName name="ц" localSheetId="11">[7]Sheet3!$A$2</definedName>
    <definedName name="ц" localSheetId="14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37" i="26" l="1"/>
  <c r="BX36" i="26"/>
  <c r="BX35" i="26"/>
  <c r="BX34" i="26"/>
  <c r="BX33" i="26"/>
  <c r="BX32" i="26"/>
  <c r="BX31" i="26"/>
  <c r="BX30" i="26"/>
  <c r="BX29" i="26"/>
  <c r="BX28" i="26"/>
  <c r="BX27" i="26"/>
  <c r="BX26" i="26"/>
  <c r="BX25" i="26"/>
  <c r="BX24" i="26"/>
  <c r="BX23" i="26"/>
  <c r="BX22" i="26"/>
  <c r="BX21" i="26"/>
  <c r="BX20" i="26"/>
  <c r="BX19" i="26"/>
  <c r="BX18" i="26"/>
  <c r="BX17" i="26"/>
  <c r="BX16" i="26"/>
  <c r="BX15" i="26"/>
  <c r="BX14" i="26"/>
  <c r="BX13" i="26"/>
  <c r="BX12" i="26"/>
  <c r="BX11" i="26"/>
  <c r="BX10" i="26"/>
  <c r="BX9" i="26"/>
  <c r="BQ37" i="26"/>
  <c r="BP37" i="26"/>
  <c r="BQ36" i="26"/>
  <c r="BP36" i="26"/>
  <c r="BQ35" i="26"/>
  <c r="BP35" i="26"/>
  <c r="BQ34" i="26"/>
  <c r="BP34" i="26"/>
  <c r="BQ33" i="26"/>
  <c r="BP33" i="26"/>
  <c r="BQ32" i="26"/>
  <c r="BQ31" i="26"/>
  <c r="BP31" i="26"/>
  <c r="BQ30" i="26"/>
  <c r="BP30" i="26"/>
  <c r="BQ29" i="26"/>
  <c r="BP29" i="26"/>
  <c r="BQ28" i="26"/>
  <c r="BP28" i="26"/>
  <c r="BQ27" i="26"/>
  <c r="BP27" i="26"/>
  <c r="BQ26" i="26"/>
  <c r="BP26" i="26"/>
  <c r="BQ25" i="26"/>
  <c r="BP25" i="26"/>
  <c r="BQ24" i="26"/>
  <c r="BP24" i="26"/>
  <c r="BQ23" i="26"/>
  <c r="BP23" i="26"/>
  <c r="BQ22" i="26"/>
  <c r="BP22" i="26"/>
  <c r="BQ21" i="26"/>
  <c r="BP21" i="26"/>
  <c r="BQ20" i="26"/>
  <c r="BP20" i="26"/>
  <c r="BQ19" i="26"/>
  <c r="BP19" i="26"/>
  <c r="BQ18" i="26"/>
  <c r="BP18" i="26"/>
  <c r="BQ17" i="26"/>
  <c r="BP17" i="26"/>
  <c r="BQ16" i="26"/>
  <c r="BP16" i="26"/>
  <c r="BQ15" i="26"/>
  <c r="BP15" i="26"/>
  <c r="BQ14" i="26"/>
  <c r="BP14" i="26"/>
  <c r="BQ13" i="26"/>
  <c r="BP13" i="26"/>
  <c r="BQ12" i="26"/>
  <c r="BP12" i="26"/>
  <c r="BQ11" i="26"/>
  <c r="BQ10" i="26"/>
  <c r="BP10" i="26"/>
  <c r="BO9" i="26"/>
  <c r="BQ9" i="26" s="1"/>
  <c r="BN9" i="26"/>
  <c r="BP9" i="26" s="1"/>
  <c r="BM37" i="26"/>
  <c r="BL37" i="26"/>
  <c r="BM36" i="26"/>
  <c r="BL36" i="26"/>
  <c r="BM35" i="26"/>
  <c r="BL35" i="26"/>
  <c r="BM34" i="26"/>
  <c r="BL34" i="26"/>
  <c r="BM33" i="26"/>
  <c r="BL33" i="26"/>
  <c r="BM32" i="26"/>
  <c r="BL32" i="26"/>
  <c r="BM31" i="26"/>
  <c r="BL31" i="26"/>
  <c r="BM30" i="26"/>
  <c r="BL30" i="26"/>
  <c r="BM29" i="26"/>
  <c r="BL29" i="26"/>
  <c r="BM28" i="26"/>
  <c r="BL28" i="26"/>
  <c r="BM27" i="26"/>
  <c r="BL27" i="26"/>
  <c r="BM26" i="26"/>
  <c r="BL26" i="26"/>
  <c r="BM25" i="26"/>
  <c r="BL25" i="26"/>
  <c r="BM24" i="26"/>
  <c r="BL24" i="26"/>
  <c r="BM23" i="26"/>
  <c r="BL23" i="26"/>
  <c r="BM22" i="26"/>
  <c r="BL22" i="26"/>
  <c r="BM21" i="26"/>
  <c r="BL21" i="26"/>
  <c r="BM20" i="26"/>
  <c r="BL20" i="26"/>
  <c r="BM19" i="26"/>
  <c r="BL19" i="26"/>
  <c r="BM18" i="26"/>
  <c r="BL18" i="26"/>
  <c r="BM17" i="26"/>
  <c r="BL17" i="26"/>
  <c r="BM16" i="26"/>
  <c r="BL16" i="26"/>
  <c r="BM15" i="26"/>
  <c r="BL15" i="26"/>
  <c r="BM14" i="26"/>
  <c r="BL14" i="26"/>
  <c r="BM13" i="26"/>
  <c r="BL13" i="26"/>
  <c r="BM12" i="26"/>
  <c r="BL12" i="26"/>
  <c r="BM11" i="26"/>
  <c r="BL11" i="26"/>
  <c r="BM10" i="26"/>
  <c r="BL10" i="26"/>
  <c r="BK9" i="26"/>
  <c r="BM9" i="26" s="1"/>
  <c r="BJ9" i="26"/>
  <c r="BL9" i="26" s="1"/>
  <c r="BI37" i="26"/>
  <c r="BH37" i="26"/>
  <c r="BI36" i="26"/>
  <c r="BH36" i="26"/>
  <c r="BI35" i="26"/>
  <c r="BH35" i="26"/>
  <c r="BI34" i="26"/>
  <c r="BH34" i="26"/>
  <c r="BI33" i="26"/>
  <c r="BH33" i="26"/>
  <c r="BI32" i="26"/>
  <c r="BH32" i="26"/>
  <c r="BI31" i="26"/>
  <c r="BH31" i="26"/>
  <c r="BI30" i="26"/>
  <c r="BH30" i="26"/>
  <c r="BI29" i="26"/>
  <c r="BH29" i="26"/>
  <c r="BI28" i="26"/>
  <c r="BH28" i="26"/>
  <c r="BI27" i="26"/>
  <c r="BH27" i="26"/>
  <c r="BI26" i="26"/>
  <c r="BH26" i="26"/>
  <c r="BI25" i="26"/>
  <c r="BH25" i="26"/>
  <c r="BI24" i="26"/>
  <c r="BH24" i="26"/>
  <c r="BI23" i="26"/>
  <c r="BH23" i="26"/>
  <c r="BI22" i="26"/>
  <c r="BH22" i="26"/>
  <c r="BI21" i="26"/>
  <c r="BH21" i="26"/>
  <c r="BI20" i="26"/>
  <c r="BH20" i="26"/>
  <c r="BI19" i="26"/>
  <c r="BH19" i="26"/>
  <c r="BI18" i="26"/>
  <c r="BH18" i="26"/>
  <c r="BI17" i="26"/>
  <c r="BH17" i="26"/>
  <c r="BI16" i="26"/>
  <c r="BH16" i="26"/>
  <c r="BI15" i="26"/>
  <c r="BH15" i="26"/>
  <c r="BI14" i="26"/>
  <c r="BH14" i="26"/>
  <c r="BI13" i="26"/>
  <c r="BH13" i="26"/>
  <c r="BI12" i="26"/>
  <c r="BH12" i="26"/>
  <c r="BI11" i="26"/>
  <c r="BH11" i="26"/>
  <c r="BI10" i="26"/>
  <c r="BH10" i="26"/>
  <c r="BG9" i="26"/>
  <c r="BH9" i="26" s="1"/>
  <c r="BF9" i="26"/>
  <c r="BE37" i="26"/>
  <c r="BD37" i="26"/>
  <c r="BE36" i="26"/>
  <c r="BD36" i="26"/>
  <c r="BE35" i="26"/>
  <c r="BD35" i="26"/>
  <c r="BE34" i="26"/>
  <c r="BD34" i="26"/>
  <c r="BE33" i="26"/>
  <c r="BD33" i="26"/>
  <c r="BE32" i="26"/>
  <c r="BD32" i="26"/>
  <c r="BE31" i="26"/>
  <c r="BD31" i="26"/>
  <c r="BE30" i="26"/>
  <c r="BD30" i="26"/>
  <c r="BE29" i="26"/>
  <c r="BD29" i="26"/>
  <c r="BE28" i="26"/>
  <c r="BD28" i="26"/>
  <c r="BE27" i="26"/>
  <c r="BD27" i="26"/>
  <c r="BE26" i="26"/>
  <c r="BD26" i="26"/>
  <c r="BE25" i="26"/>
  <c r="BD25" i="26"/>
  <c r="BE24" i="26"/>
  <c r="BD24" i="26"/>
  <c r="BE23" i="26"/>
  <c r="BD23" i="26"/>
  <c r="BE22" i="26"/>
  <c r="BD22" i="26"/>
  <c r="BE21" i="26"/>
  <c r="BD21" i="26"/>
  <c r="BE20" i="26"/>
  <c r="BD20" i="26"/>
  <c r="BE19" i="26"/>
  <c r="BD19" i="26"/>
  <c r="BE18" i="26"/>
  <c r="BD18" i="26"/>
  <c r="BE17" i="26"/>
  <c r="BD17" i="26"/>
  <c r="BE16" i="26"/>
  <c r="BD16" i="26"/>
  <c r="BE15" i="26"/>
  <c r="BD15" i="26"/>
  <c r="BE14" i="26"/>
  <c r="BD14" i="26"/>
  <c r="BE13" i="26"/>
  <c r="BD13" i="26"/>
  <c r="BE12" i="26"/>
  <c r="BD12" i="26"/>
  <c r="BE11" i="26"/>
  <c r="BD11" i="26"/>
  <c r="BE10" i="26"/>
  <c r="BD10" i="26"/>
  <c r="BC9" i="26"/>
  <c r="BD9" i="26" s="1"/>
  <c r="BB9" i="26"/>
  <c r="BA37" i="26"/>
  <c r="AZ37" i="26"/>
  <c r="BA36" i="26"/>
  <c r="AZ36" i="26"/>
  <c r="BA35" i="26"/>
  <c r="AZ35" i="26"/>
  <c r="BA34" i="26"/>
  <c r="AZ34" i="26"/>
  <c r="BA33" i="26"/>
  <c r="AZ33" i="26"/>
  <c r="BA32" i="26"/>
  <c r="AZ32" i="26"/>
  <c r="BA31" i="26"/>
  <c r="AZ31" i="26"/>
  <c r="BA30" i="26"/>
  <c r="AZ30" i="26"/>
  <c r="BA29" i="26"/>
  <c r="AZ29" i="26"/>
  <c r="BA28" i="26"/>
  <c r="AZ28" i="26"/>
  <c r="BA27" i="26"/>
  <c r="AZ27" i="26"/>
  <c r="BA26" i="26"/>
  <c r="AZ26" i="26"/>
  <c r="BA25" i="26"/>
  <c r="AZ25" i="26"/>
  <c r="BA24" i="26"/>
  <c r="AZ24" i="26"/>
  <c r="BA23" i="26"/>
  <c r="AZ23" i="26"/>
  <c r="BA22" i="26"/>
  <c r="AZ22" i="26"/>
  <c r="BA21" i="26"/>
  <c r="AZ21" i="26"/>
  <c r="BA20" i="26"/>
  <c r="AZ20" i="26"/>
  <c r="BA19" i="26"/>
  <c r="AZ19" i="26"/>
  <c r="BA18" i="26"/>
  <c r="AZ18" i="26"/>
  <c r="BA17" i="26"/>
  <c r="AZ17" i="26"/>
  <c r="BA16" i="26"/>
  <c r="AZ16" i="26"/>
  <c r="BA15" i="26"/>
  <c r="AZ15" i="26"/>
  <c r="BA14" i="26"/>
  <c r="AZ14" i="26"/>
  <c r="BA13" i="26"/>
  <c r="AZ13" i="26"/>
  <c r="BA12" i="26"/>
  <c r="AZ12" i="26"/>
  <c r="BA11" i="26"/>
  <c r="AZ11" i="26"/>
  <c r="BA10" i="26"/>
  <c r="AZ10" i="26"/>
  <c r="AY9" i="26"/>
  <c r="BA9" i="26" s="1"/>
  <c r="AX9" i="26"/>
  <c r="AZ9" i="26" s="1"/>
  <c r="AW37" i="26"/>
  <c r="AV37" i="26"/>
  <c r="AW36" i="26"/>
  <c r="AV36" i="26"/>
  <c r="AW35" i="26"/>
  <c r="AV35" i="26"/>
  <c r="AW34" i="26"/>
  <c r="AV34" i="26"/>
  <c r="AW33" i="26"/>
  <c r="AV33" i="26"/>
  <c r="AW32" i="26"/>
  <c r="AV32" i="26"/>
  <c r="AW31" i="26"/>
  <c r="AV31" i="26"/>
  <c r="AW30" i="26"/>
  <c r="AV30" i="26"/>
  <c r="AW29" i="26"/>
  <c r="AV29" i="26"/>
  <c r="AW28" i="26"/>
  <c r="AV28" i="26"/>
  <c r="AW27" i="26"/>
  <c r="AV27" i="26"/>
  <c r="AW26" i="26"/>
  <c r="AV26" i="26"/>
  <c r="AW25" i="26"/>
  <c r="AV25" i="26"/>
  <c r="AW24" i="26"/>
  <c r="AV24" i="26"/>
  <c r="AW23" i="26"/>
  <c r="AV23" i="26"/>
  <c r="AW22" i="26"/>
  <c r="AV22" i="26"/>
  <c r="AW21" i="26"/>
  <c r="AV21" i="26"/>
  <c r="AW20" i="26"/>
  <c r="AV20" i="26"/>
  <c r="AW19" i="26"/>
  <c r="AV19" i="26"/>
  <c r="AW18" i="26"/>
  <c r="AV18" i="26"/>
  <c r="AW17" i="26"/>
  <c r="AV17" i="26"/>
  <c r="AW16" i="26"/>
  <c r="AV16" i="26"/>
  <c r="AW15" i="26"/>
  <c r="AV15" i="26"/>
  <c r="AW14" i="26"/>
  <c r="AV14" i="26"/>
  <c r="AW13" i="26"/>
  <c r="AV13" i="26"/>
  <c r="AW12" i="26"/>
  <c r="AV12" i="26"/>
  <c r="AW11" i="26"/>
  <c r="AV11" i="26"/>
  <c r="AW10" i="26"/>
  <c r="AV10" i="26"/>
  <c r="AU9" i="26"/>
  <c r="AW9" i="26" s="1"/>
  <c r="AT9" i="26"/>
  <c r="AV9" i="26" s="1"/>
  <c r="AS37" i="26"/>
  <c r="AR37" i="26"/>
  <c r="AS36" i="26"/>
  <c r="AR36" i="26"/>
  <c r="AS35" i="26"/>
  <c r="AR35" i="26"/>
  <c r="AS34" i="26"/>
  <c r="AR34" i="26"/>
  <c r="AS33" i="26"/>
  <c r="AR33" i="26"/>
  <c r="AS32" i="26"/>
  <c r="AR32" i="26"/>
  <c r="AS31" i="26"/>
  <c r="AR31" i="26"/>
  <c r="AS30" i="26"/>
  <c r="AR30" i="26"/>
  <c r="AS29" i="26"/>
  <c r="AR29" i="26"/>
  <c r="AS28" i="26"/>
  <c r="AR28" i="26"/>
  <c r="AS27" i="26"/>
  <c r="AR27" i="26"/>
  <c r="AS26" i="26"/>
  <c r="AR26" i="26"/>
  <c r="AS25" i="26"/>
  <c r="AR25" i="26"/>
  <c r="AS24" i="26"/>
  <c r="AR24" i="26"/>
  <c r="AS23" i="26"/>
  <c r="AR23" i="26"/>
  <c r="AS22" i="26"/>
  <c r="AR22" i="26"/>
  <c r="AS21" i="26"/>
  <c r="AR21" i="26"/>
  <c r="AS20" i="26"/>
  <c r="AR20" i="26"/>
  <c r="AS19" i="26"/>
  <c r="AR19" i="26"/>
  <c r="AS18" i="26"/>
  <c r="AR18" i="26"/>
  <c r="AS17" i="26"/>
  <c r="AR17" i="26"/>
  <c r="AS16" i="26"/>
  <c r="AR16" i="26"/>
  <c r="AS15" i="26"/>
  <c r="AR15" i="26"/>
  <c r="AS14" i="26"/>
  <c r="AR14" i="26"/>
  <c r="AS13" i="26"/>
  <c r="AR13" i="26"/>
  <c r="AS12" i="26"/>
  <c r="AR12" i="26"/>
  <c r="AS11" i="26"/>
  <c r="AR11" i="26"/>
  <c r="AS10" i="26"/>
  <c r="AR10" i="26"/>
  <c r="AQ9" i="26"/>
  <c r="AR9" i="26" s="1"/>
  <c r="AP9" i="26"/>
  <c r="AO37" i="26"/>
  <c r="AN37" i="26"/>
  <c r="AO36" i="26"/>
  <c r="AN36" i="26"/>
  <c r="AO35" i="26"/>
  <c r="AN35" i="26"/>
  <c r="AO34" i="26"/>
  <c r="AN34" i="26"/>
  <c r="AO33" i="26"/>
  <c r="AN33" i="26"/>
  <c r="AO32" i="26"/>
  <c r="AN32" i="26"/>
  <c r="AO31" i="26"/>
  <c r="AN31" i="26"/>
  <c r="AO30" i="26"/>
  <c r="AN30" i="26"/>
  <c r="AO29" i="26"/>
  <c r="AN29" i="26"/>
  <c r="AO28" i="26"/>
  <c r="AN28" i="26"/>
  <c r="AO27" i="26"/>
  <c r="AN27" i="26"/>
  <c r="AO26" i="26"/>
  <c r="AN26" i="26"/>
  <c r="AO25" i="26"/>
  <c r="AN25" i="26"/>
  <c r="AO24" i="26"/>
  <c r="AN24" i="26"/>
  <c r="AO23" i="26"/>
  <c r="AN23" i="26"/>
  <c r="AO22" i="26"/>
  <c r="AN22" i="26"/>
  <c r="AO21" i="26"/>
  <c r="AN21" i="26"/>
  <c r="AO20" i="26"/>
  <c r="AN20" i="26"/>
  <c r="AO19" i="26"/>
  <c r="AN19" i="26"/>
  <c r="AO18" i="26"/>
  <c r="AN18" i="26"/>
  <c r="AO17" i="26"/>
  <c r="AN17" i="26"/>
  <c r="AO16" i="26"/>
  <c r="AN16" i="26"/>
  <c r="AO15" i="26"/>
  <c r="AN15" i="26"/>
  <c r="AO14" i="26"/>
  <c r="AN14" i="26"/>
  <c r="AO13" i="26"/>
  <c r="AN13" i="26"/>
  <c r="AO12" i="26"/>
  <c r="AN12" i="26"/>
  <c r="AO11" i="26"/>
  <c r="AN11" i="26"/>
  <c r="AO10" i="26"/>
  <c r="AN10" i="26"/>
  <c r="AM9" i="26"/>
  <c r="AO9" i="26" s="1"/>
  <c r="AL9" i="26"/>
  <c r="AN9" i="26" s="1"/>
  <c r="AJ37" i="26"/>
  <c r="AJ36" i="26"/>
  <c r="AJ35" i="26"/>
  <c r="AJ34" i="26"/>
  <c r="AJ33" i="26"/>
  <c r="AJ32" i="26"/>
  <c r="AJ31" i="26"/>
  <c r="AJ30" i="26"/>
  <c r="AJ29" i="26"/>
  <c r="AJ28" i="26"/>
  <c r="AJ27" i="26"/>
  <c r="AJ26" i="26"/>
  <c r="AJ25" i="26"/>
  <c r="AJ24" i="26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1" i="26"/>
  <c r="AJ10" i="26"/>
  <c r="AJ9" i="26"/>
  <c r="AG37" i="26"/>
  <c r="AF37" i="26"/>
  <c r="AG36" i="26"/>
  <c r="AF36" i="26"/>
  <c r="AG35" i="26"/>
  <c r="AF35" i="26"/>
  <c r="AG34" i="26"/>
  <c r="AF34" i="26"/>
  <c r="AG33" i="26"/>
  <c r="AF33" i="26"/>
  <c r="AG32" i="26"/>
  <c r="AF32" i="26"/>
  <c r="AG31" i="26"/>
  <c r="AF31" i="26"/>
  <c r="AG30" i="26"/>
  <c r="AF30" i="26"/>
  <c r="AG29" i="26"/>
  <c r="AF29" i="26"/>
  <c r="AG28" i="26"/>
  <c r="AF28" i="26"/>
  <c r="AG27" i="26"/>
  <c r="AF27" i="26"/>
  <c r="AG26" i="26"/>
  <c r="AF26" i="26"/>
  <c r="AG25" i="26"/>
  <c r="AF25" i="26"/>
  <c r="AG24" i="26"/>
  <c r="AF24" i="26"/>
  <c r="AG23" i="26"/>
  <c r="AF23" i="26"/>
  <c r="AG22" i="26"/>
  <c r="AF22" i="26"/>
  <c r="AG21" i="26"/>
  <c r="AF21" i="26"/>
  <c r="AG20" i="26"/>
  <c r="AF20" i="26"/>
  <c r="AG19" i="26"/>
  <c r="AF19" i="26"/>
  <c r="AG18" i="26"/>
  <c r="AF18" i="26"/>
  <c r="AG17" i="26"/>
  <c r="AF17" i="26"/>
  <c r="AG16" i="26"/>
  <c r="AF16" i="26"/>
  <c r="AG15" i="26"/>
  <c r="AF15" i="26"/>
  <c r="AG14" i="26"/>
  <c r="AF14" i="26"/>
  <c r="AG13" i="26"/>
  <c r="AF13" i="26"/>
  <c r="AG12" i="26"/>
  <c r="AF12" i="26"/>
  <c r="AG11" i="26"/>
  <c r="AF11" i="26"/>
  <c r="AG10" i="26"/>
  <c r="AF10" i="26"/>
  <c r="AE9" i="26"/>
  <c r="AF9" i="26" s="1"/>
  <c r="AD9" i="26"/>
  <c r="BI9" i="26" l="1"/>
  <c r="BE9" i="26"/>
  <c r="AS9" i="26"/>
  <c r="AG9" i="26"/>
  <c r="AB37" i="26" l="1"/>
  <c r="AB36" i="26"/>
  <c r="AB35" i="26"/>
  <c r="AB34" i="26"/>
  <c r="AB33" i="26"/>
  <c r="AB32" i="26"/>
  <c r="AB31" i="26"/>
  <c r="AB30" i="26"/>
  <c r="AB29" i="26"/>
  <c r="AB28" i="26"/>
  <c r="AB27" i="26"/>
  <c r="AB26" i="26"/>
  <c r="AB25" i="26"/>
  <c r="AB24" i="26"/>
  <c r="AB23" i="26"/>
  <c r="AB22" i="26"/>
  <c r="AB21" i="26"/>
  <c r="AB20" i="26"/>
  <c r="AB19" i="26"/>
  <c r="AB18" i="26"/>
  <c r="AB17" i="26"/>
  <c r="AB16" i="26"/>
  <c r="AB15" i="26"/>
  <c r="AB14" i="26"/>
  <c r="AB13" i="26"/>
  <c r="AB12" i="26"/>
  <c r="AB11" i="26"/>
  <c r="AB10" i="26"/>
  <c r="AA9" i="26"/>
  <c r="Z9" i="26"/>
  <c r="Y12" i="26"/>
  <c r="X37" i="26"/>
  <c r="X36" i="26"/>
  <c r="X35" i="26"/>
  <c r="X34" i="26"/>
  <c r="X33" i="26"/>
  <c r="X32" i="26"/>
  <c r="X31" i="26"/>
  <c r="X30" i="26"/>
  <c r="X29" i="26"/>
  <c r="X28" i="26"/>
  <c r="X27" i="26"/>
  <c r="X26" i="26"/>
  <c r="X25" i="26"/>
  <c r="X24" i="26"/>
  <c r="X23" i="26"/>
  <c r="X22" i="26"/>
  <c r="X21" i="26"/>
  <c r="X20" i="26"/>
  <c r="X19" i="26"/>
  <c r="X18" i="26"/>
  <c r="X17" i="26"/>
  <c r="X16" i="26"/>
  <c r="X15" i="26"/>
  <c r="X14" i="26"/>
  <c r="X13" i="26"/>
  <c r="X12" i="26"/>
  <c r="X11" i="26"/>
  <c r="X10" i="26"/>
  <c r="V9" i="26"/>
  <c r="X9" i="26" s="1"/>
  <c r="T37" i="26"/>
  <c r="T36" i="26"/>
  <c r="T35" i="26"/>
  <c r="T34" i="26"/>
  <c r="T33" i="26"/>
  <c r="T32" i="26"/>
  <c r="T31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S9" i="26"/>
  <c r="R9" i="26"/>
  <c r="T9" i="26" s="1"/>
  <c r="Q37" i="26"/>
  <c r="P37" i="26"/>
  <c r="Q36" i="26"/>
  <c r="P36" i="26"/>
  <c r="Q35" i="26"/>
  <c r="P35" i="26"/>
  <c r="Q34" i="26"/>
  <c r="P34" i="26"/>
  <c r="Q33" i="26"/>
  <c r="P33" i="26"/>
  <c r="Q32" i="26"/>
  <c r="P32" i="26"/>
  <c r="Q31" i="26"/>
  <c r="P31" i="26"/>
  <c r="Q30" i="26"/>
  <c r="P30" i="26"/>
  <c r="Q29" i="26"/>
  <c r="P29" i="26"/>
  <c r="Q28" i="26"/>
  <c r="P28" i="26"/>
  <c r="Q27" i="26"/>
  <c r="P27" i="26"/>
  <c r="Q26" i="26"/>
  <c r="P26" i="26"/>
  <c r="Q25" i="26"/>
  <c r="P25" i="26"/>
  <c r="Q24" i="26"/>
  <c r="P24" i="26"/>
  <c r="Q23" i="26"/>
  <c r="P23" i="26"/>
  <c r="Q22" i="26"/>
  <c r="P22" i="26"/>
  <c r="Q21" i="26"/>
  <c r="P21" i="26"/>
  <c r="Q20" i="26"/>
  <c r="P20" i="26"/>
  <c r="Q19" i="26"/>
  <c r="P19" i="26"/>
  <c r="Q18" i="26"/>
  <c r="P18" i="26"/>
  <c r="Q17" i="26"/>
  <c r="P17" i="26"/>
  <c r="Q16" i="26"/>
  <c r="P16" i="26"/>
  <c r="Q15" i="26"/>
  <c r="P15" i="26"/>
  <c r="Q14" i="26"/>
  <c r="P14" i="26"/>
  <c r="Q13" i="26"/>
  <c r="P13" i="26"/>
  <c r="Q12" i="26"/>
  <c r="P12" i="26"/>
  <c r="Q11" i="26"/>
  <c r="P11" i="26"/>
  <c r="Q10" i="26"/>
  <c r="P10" i="26"/>
  <c r="O9" i="26"/>
  <c r="Q9" i="26" s="1"/>
  <c r="N9" i="26"/>
  <c r="P9" i="26" s="1"/>
  <c r="M37" i="26"/>
  <c r="L37" i="26"/>
  <c r="M36" i="26"/>
  <c r="L36" i="26"/>
  <c r="M35" i="26"/>
  <c r="L35" i="26"/>
  <c r="M34" i="26"/>
  <c r="L34" i="26"/>
  <c r="M33" i="26"/>
  <c r="L33" i="26"/>
  <c r="M32" i="26"/>
  <c r="L32" i="26"/>
  <c r="M31" i="26"/>
  <c r="L31" i="26"/>
  <c r="M30" i="26"/>
  <c r="L30" i="26"/>
  <c r="M29" i="26"/>
  <c r="L29" i="26"/>
  <c r="M28" i="26"/>
  <c r="L28" i="26"/>
  <c r="M27" i="26"/>
  <c r="L27" i="26"/>
  <c r="M26" i="26"/>
  <c r="L26" i="26"/>
  <c r="M25" i="26"/>
  <c r="L25" i="26"/>
  <c r="M24" i="26"/>
  <c r="L24" i="26"/>
  <c r="M23" i="26"/>
  <c r="L23" i="26"/>
  <c r="M22" i="26"/>
  <c r="L22" i="26"/>
  <c r="M21" i="26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K9" i="26"/>
  <c r="M9" i="26" s="1"/>
  <c r="J9" i="26"/>
  <c r="L9" i="26" s="1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E12" i="26"/>
  <c r="D12" i="26"/>
  <c r="E11" i="26"/>
  <c r="D11" i="26"/>
  <c r="E10" i="26"/>
  <c r="D10" i="26"/>
  <c r="C9" i="26"/>
  <c r="E9" i="26" s="1"/>
  <c r="B9" i="26"/>
  <c r="D9" i="26" s="1"/>
  <c r="E5" i="25" l="1"/>
  <c r="D5" i="25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6" i="8"/>
  <c r="E27" i="8"/>
  <c r="E28" i="8"/>
  <c r="F10" i="8"/>
  <c r="E10" i="7" l="1"/>
  <c r="E11" i="7"/>
  <c r="E12" i="7"/>
  <c r="E13" i="7"/>
  <c r="E14" i="7"/>
  <c r="E15" i="7"/>
  <c r="E18" i="7"/>
  <c r="E20" i="7"/>
  <c r="E22" i="7"/>
  <c r="E26" i="7"/>
  <c r="E28" i="7"/>
  <c r="E29" i="7"/>
  <c r="E30" i="7"/>
  <c r="E33" i="7"/>
  <c r="E36" i="7"/>
  <c r="E37" i="7"/>
  <c r="E10" i="9"/>
  <c r="F10" i="9"/>
  <c r="C9" i="7"/>
  <c r="G8" i="10" l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17" i="11" l="1"/>
  <c r="G19" i="11"/>
  <c r="G20" i="11"/>
  <c r="G22" i="11"/>
  <c r="G23" i="11"/>
  <c r="G24" i="11"/>
  <c r="G25" i="11"/>
  <c r="G26" i="11"/>
  <c r="G27" i="11"/>
  <c r="G28" i="11"/>
  <c r="G29" i="11"/>
  <c r="D7" i="11"/>
  <c r="D8" i="11"/>
  <c r="D9" i="11"/>
  <c r="D10" i="11"/>
  <c r="D11" i="11"/>
  <c r="D12" i="11"/>
  <c r="D13" i="11"/>
  <c r="D16" i="11"/>
  <c r="D17" i="11"/>
  <c r="D18" i="11"/>
  <c r="D19" i="11"/>
  <c r="D20" i="11"/>
  <c r="D21" i="11"/>
  <c r="D22" i="11"/>
  <c r="D23" i="11"/>
  <c r="D24" i="11"/>
  <c r="D26" i="11"/>
  <c r="D27" i="11"/>
  <c r="D28" i="11"/>
  <c r="D29" i="11"/>
  <c r="G82" i="20" l="1"/>
  <c r="G83" i="20"/>
  <c r="G75" i="20"/>
  <c r="G76" i="20"/>
  <c r="G77" i="20"/>
  <c r="G78" i="20"/>
  <c r="G79" i="20"/>
  <c r="G80" i="20"/>
  <c r="G81" i="20"/>
  <c r="D82" i="20"/>
  <c r="D83" i="20"/>
  <c r="G6" i="11"/>
  <c r="G7" i="11"/>
  <c r="G8" i="11"/>
  <c r="G10" i="11"/>
  <c r="G11" i="11"/>
  <c r="G12" i="11"/>
  <c r="G13" i="11"/>
  <c r="G14" i="11"/>
  <c r="D6" i="11"/>
  <c r="D17" i="18" l="1"/>
  <c r="D16" i="18"/>
  <c r="D15" i="18"/>
  <c r="D14" i="18"/>
  <c r="D13" i="18"/>
  <c r="D12" i="18"/>
  <c r="D11" i="18"/>
  <c r="D10" i="18"/>
  <c r="D9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6" i="17"/>
  <c r="D15" i="17"/>
  <c r="D14" i="17"/>
  <c r="D13" i="17"/>
  <c r="D12" i="17"/>
  <c r="D11" i="17"/>
  <c r="D9" i="17"/>
  <c r="D8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G106" i="22"/>
  <c r="D106" i="22"/>
  <c r="G105" i="22"/>
  <c r="D105" i="22"/>
  <c r="G104" i="22"/>
  <c r="D104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8" i="22"/>
  <c r="D88" i="22"/>
  <c r="G87" i="22"/>
  <c r="D87" i="22"/>
  <c r="G86" i="22"/>
  <c r="D86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3" i="22"/>
  <c r="D73" i="22"/>
  <c r="G72" i="22"/>
  <c r="D72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6" i="22"/>
  <c r="D56" i="22"/>
  <c r="G55" i="22"/>
  <c r="D55" i="22"/>
  <c r="G54" i="22"/>
  <c r="D54" i="22"/>
  <c r="G53" i="22"/>
  <c r="D53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0" i="22"/>
  <c r="D40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29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F5" i="14"/>
  <c r="G5" i="14" s="1"/>
  <c r="C5" i="14"/>
  <c r="D5" i="14" s="1"/>
  <c r="H7" i="29"/>
  <c r="F7" i="29"/>
  <c r="D7" i="29"/>
  <c r="B7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E6" i="13"/>
  <c r="C6" i="13"/>
  <c r="B6" i="13"/>
  <c r="D6" i="13" s="1"/>
  <c r="G5" i="13"/>
  <c r="D5" i="13"/>
  <c r="G124" i="20"/>
  <c r="D124" i="20"/>
  <c r="G123" i="20"/>
  <c r="D123" i="20"/>
  <c r="G122" i="20"/>
  <c r="D122" i="20"/>
  <c r="G121" i="20"/>
  <c r="D121" i="20"/>
  <c r="G120" i="20"/>
  <c r="D120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5" i="20"/>
  <c r="D85" i="20"/>
  <c r="G84" i="20"/>
  <c r="D84" i="20"/>
  <c r="D81" i="20"/>
  <c r="D80" i="20"/>
  <c r="D79" i="20"/>
  <c r="D78" i="20"/>
  <c r="D77" i="20"/>
  <c r="D76" i="20"/>
  <c r="D75" i="20"/>
  <c r="G74" i="20"/>
  <c r="D74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G5" i="12" s="1"/>
  <c r="D5" i="12"/>
  <c r="C5" i="12"/>
  <c r="F5" i="11"/>
  <c r="C5" i="11"/>
  <c r="D5" i="11" s="1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G7" i="10"/>
  <c r="D7" i="10"/>
  <c r="F5" i="10"/>
  <c r="G5" i="10" s="1"/>
  <c r="C5" i="10"/>
  <c r="D5" i="10" s="1"/>
  <c r="D7" i="18" l="1"/>
  <c r="D7" i="17"/>
  <c r="G6" i="13"/>
  <c r="E11" i="9" l="1"/>
  <c r="E15" i="9" l="1"/>
  <c r="E14" i="9"/>
  <c r="E9" i="25" l="1"/>
  <c r="D9" i="25"/>
  <c r="E12" i="9" l="1"/>
  <c r="E13" i="9"/>
  <c r="E16" i="9"/>
  <c r="F18" i="9" l="1"/>
  <c r="E18" i="9"/>
  <c r="F17" i="9"/>
  <c r="E17" i="9"/>
  <c r="F16" i="9"/>
  <c r="F15" i="9"/>
  <c r="F14" i="9"/>
  <c r="F13" i="9"/>
  <c r="F12" i="9"/>
  <c r="F11" i="9"/>
  <c r="D8" i="9"/>
  <c r="C8" i="9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8" i="8"/>
  <c r="C8" i="8"/>
  <c r="J37" i="7"/>
  <c r="I37" i="7"/>
  <c r="F37" i="7"/>
  <c r="J36" i="7"/>
  <c r="I36" i="7"/>
  <c r="F36" i="7"/>
  <c r="J35" i="7"/>
  <c r="I35" i="7"/>
  <c r="F35" i="7"/>
  <c r="J34" i="7"/>
  <c r="I34" i="7"/>
  <c r="F34" i="7"/>
  <c r="J33" i="7"/>
  <c r="I33" i="7"/>
  <c r="F33" i="7"/>
  <c r="J32" i="7"/>
  <c r="I32" i="7"/>
  <c r="F32" i="7"/>
  <c r="J31" i="7"/>
  <c r="I31" i="7"/>
  <c r="F31" i="7"/>
  <c r="J30" i="7"/>
  <c r="I30" i="7"/>
  <c r="F30" i="7"/>
  <c r="J29" i="7"/>
  <c r="I29" i="7"/>
  <c r="F29" i="7"/>
  <c r="J28" i="7"/>
  <c r="I28" i="7"/>
  <c r="F28" i="7"/>
  <c r="J27" i="7"/>
  <c r="I27" i="7"/>
  <c r="F27" i="7"/>
  <c r="J26" i="7"/>
  <c r="I26" i="7"/>
  <c r="F26" i="7"/>
  <c r="J25" i="7"/>
  <c r="I25" i="7"/>
  <c r="F25" i="7"/>
  <c r="J24" i="7"/>
  <c r="I24" i="7"/>
  <c r="F24" i="7"/>
  <c r="J23" i="7"/>
  <c r="I23" i="7"/>
  <c r="F23" i="7"/>
  <c r="J22" i="7"/>
  <c r="I22" i="7"/>
  <c r="F22" i="7"/>
  <c r="J21" i="7"/>
  <c r="I21" i="7"/>
  <c r="F21" i="7"/>
  <c r="J20" i="7"/>
  <c r="I20" i="7"/>
  <c r="F20" i="7"/>
  <c r="J19" i="7"/>
  <c r="I19" i="7"/>
  <c r="F19" i="7"/>
  <c r="J18" i="7"/>
  <c r="I18" i="7"/>
  <c r="F18" i="7"/>
  <c r="J17" i="7"/>
  <c r="I17" i="7"/>
  <c r="F17" i="7"/>
  <c r="J16" i="7"/>
  <c r="I16" i="7"/>
  <c r="F16" i="7"/>
  <c r="J15" i="7"/>
  <c r="I15" i="7"/>
  <c r="F15" i="7"/>
  <c r="J14" i="7"/>
  <c r="I14" i="7"/>
  <c r="F14" i="7"/>
  <c r="J13" i="7"/>
  <c r="I13" i="7"/>
  <c r="F13" i="7"/>
  <c r="J12" i="7"/>
  <c r="I12" i="7"/>
  <c r="F12" i="7"/>
  <c r="J11" i="7"/>
  <c r="I11" i="7"/>
  <c r="F11" i="7"/>
  <c r="J10" i="7"/>
  <c r="I10" i="7"/>
  <c r="F10" i="7"/>
  <c r="D9" i="7"/>
  <c r="H36" i="7" s="1"/>
  <c r="H29" i="7" l="1"/>
  <c r="H34" i="7"/>
  <c r="E9" i="7"/>
  <c r="H13" i="7"/>
  <c r="H14" i="7"/>
  <c r="H23" i="7"/>
  <c r="H10" i="7"/>
  <c r="H11" i="7"/>
  <c r="H19" i="7"/>
  <c r="H25" i="7"/>
  <c r="H26" i="7"/>
  <c r="H27" i="7"/>
  <c r="H32" i="7"/>
  <c r="E8" i="9"/>
  <c r="E8" i="8"/>
  <c r="F8" i="9"/>
  <c r="F8" i="8"/>
  <c r="F9" i="7"/>
  <c r="H12" i="7"/>
  <c r="H15" i="7"/>
  <c r="H16" i="7"/>
  <c r="H17" i="7"/>
  <c r="H18" i="7"/>
  <c r="H20" i="7"/>
  <c r="H21" i="7"/>
  <c r="H22" i="7"/>
  <c r="H24" i="7"/>
  <c r="H28" i="7"/>
  <c r="H30" i="7"/>
  <c r="H31" i="7"/>
  <c r="H33" i="7"/>
  <c r="H35" i="7"/>
  <c r="D28" i="25" l="1"/>
  <c r="E27" i="25"/>
  <c r="E26" i="25"/>
  <c r="E25" i="25"/>
  <c r="E24" i="25"/>
  <c r="E19" i="25"/>
  <c r="E18" i="25"/>
  <c r="E17" i="25"/>
  <c r="E16" i="25"/>
  <c r="E15" i="25"/>
  <c r="E14" i="25"/>
  <c r="E13" i="25"/>
  <c r="E12" i="25"/>
  <c r="D12" i="25"/>
  <c r="E11" i="25"/>
  <c r="D11" i="25"/>
  <c r="E10" i="25"/>
  <c r="E8" i="25"/>
  <c r="E7" i="25"/>
  <c r="E6" i="25"/>
  <c r="D10" i="25" l="1"/>
  <c r="E28" i="25"/>
  <c r="D6" i="25"/>
  <c r="D7" i="25"/>
  <c r="D8" i="25"/>
  <c r="D14" i="25"/>
  <c r="D15" i="25"/>
  <c r="D16" i="25"/>
  <c r="D17" i="25"/>
  <c r="D18" i="25"/>
  <c r="D19" i="25"/>
  <c r="D24" i="25"/>
  <c r="D25" i="25"/>
  <c r="D26" i="25"/>
  <c r="D27" i="25"/>
</calcChain>
</file>

<file path=xl/sharedStrings.xml><?xml version="1.0" encoding="utf-8"?>
<sst xmlns="http://schemas.openxmlformats.org/spreadsheetml/2006/main" count="1561" uniqueCount="520">
  <si>
    <t>%</t>
  </si>
  <si>
    <t>Кількість вакансій, одиниць</t>
  </si>
  <si>
    <t>Усього</t>
  </si>
  <si>
    <t xml:space="preserve"> + (-)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</si>
  <si>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</si>
  <si>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</si>
  <si>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</si>
  <si>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</si>
  <si>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</si>
  <si>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</si>
  <si>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</si>
  <si>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</si>
  <si>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</si>
  <si>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</si>
  <si>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</si>
  <si>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</si>
  <si>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</si>
  <si>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</si>
  <si>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</si>
  <si>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</si>
  <si>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</si>
  <si>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</si>
  <si>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</si>
  <si>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</si>
  <si>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</si>
  <si>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</si>
  <si>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</si>
  <si>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</si>
  <si>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</si>
  <si>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</si>
  <si>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</si>
  <si>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</si>
  <si>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</si>
  <si>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</si>
  <si>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</si>
  <si>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</si>
  <si>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</si>
  <si>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</si>
  <si>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</si>
  <si>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</si>
  <si>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</si>
  <si>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</si>
  <si>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</si>
  <si>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</si>
  <si>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</si>
  <si>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</si>
  <si>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</si>
  <si>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</si>
  <si>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</si>
  <si>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</si>
  <si>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</si>
  <si>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</si>
  <si>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</si>
  <si>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</si>
  <si>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</si>
  <si>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</si>
  <si>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</si>
  <si>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</si>
  <si>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</si>
  <si>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</si>
  <si>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</si>
  <si>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</si>
  <si>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</si>
  <si>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</si>
  <si>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</si>
  <si>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</si>
  <si>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</si>
  <si>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</si>
  <si>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</si>
  <si>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</si>
  <si>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</si>
  <si>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</si>
  <si>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</si>
  <si>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</si>
  <si>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</si>
  <si>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</si>
  <si>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</si>
  <si>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</si>
  <si>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</si>
  <si>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</si>
  <si>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</si>
  <si>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</si>
  <si>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</si>
  <si>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</si>
  <si>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</si>
  <si>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</si>
  <si>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</si>
  <si>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</si>
  <si>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</si>
  <si>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</si>
  <si>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</si>
  <si>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</si>
  <si>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</si>
  <si>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</si>
  <si>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</si>
  <si>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</si>
  <si>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</si>
  <si>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</si>
  <si>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</si>
  <si>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</si>
  <si>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</si>
  <si>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</si>
  <si>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</si>
  <si>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</si>
  <si>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</si>
  <si>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</si>
  <si>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</si>
  <si>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</si>
  <si>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</si>
  <si>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</si>
  <si>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</si>
  <si>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</si>
  <si>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</si>
  <si>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</si>
  <si>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</si>
  <si>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</si>
  <si>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</si>
  <si>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</si>
  <si>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</si>
  <si>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</si>
  <si>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</si>
  <si>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</si>
  <si>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</si>
  <si>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</si>
  <si>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</si>
  <si>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</si>
  <si>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</si>
  <si>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</si>
  <si>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</si>
  <si>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</si>
  <si>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</si>
  <si>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</si>
  <si>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</si>
  <si>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</si>
  <si>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</si>
  <si>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</si>
  <si>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</si>
  <si>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</si>
  <si>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</si>
  <si>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</si>
  <si>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</si>
  <si>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</si>
  <si>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</si>
  <si>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</si>
  <si>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</si>
  <si>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</si>
  <si>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</si>
  <si>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</si>
  <si>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</si>
  <si>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</si>
  <si>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</si>
  <si>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</si>
  <si>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</si>
  <si>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</si>
  <si>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</si>
  <si>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</si>
  <si>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</si>
  <si>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</si>
  <si>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</si>
  <si>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</si>
  <si>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</si>
  <si>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</si>
  <si>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</si>
  <si>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</si>
  <si>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</si>
  <si>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</si>
  <si>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</si>
  <si>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</si>
  <si>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</si>
  <si>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фельдшер</t>
  </si>
  <si>
    <t xml:space="preserve"> лісник</t>
  </si>
  <si>
    <t xml:space="preserve"> слюсар-електрик з ремонту електроустаткування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</si>
  <si>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</si>
  <si>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</si>
  <si>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</si>
  <si>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агроном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</si>
  <si>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</si>
  <si>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</si>
  <si>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</si>
  <si>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</si>
  <si>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рибалка прибережного лову</t>
  </si>
  <si>
    <t xml:space="preserve"> кондитер</t>
  </si>
  <si>
    <t xml:space="preserve"> бетоняр</t>
  </si>
  <si>
    <t xml:space="preserve"> апаратник оброблення зерна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</si>
  <si>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</si>
  <si>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</si>
  <si>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</si>
  <si>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</si>
  <si>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</si>
  <si>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</si>
  <si>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</si>
  <si>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</si>
  <si>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</si>
  <si>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</si>
  <si>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</si>
  <si>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</si>
  <si>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</si>
  <si>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</si>
  <si>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</si>
  <si>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</si>
  <si>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</si>
  <si>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</si>
  <si>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</si>
  <si>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</si>
  <si>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</si>
  <si>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</si>
  <si>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</si>
  <si>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</si>
  <si>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</si>
  <si>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</si>
  <si>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</si>
  <si>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</si>
  <si>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</si>
  <si>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</si>
  <si>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</si>
  <si>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</si>
  <si>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</si>
  <si>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</si>
  <si>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</si>
  <si>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</si>
  <si>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</si>
  <si>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</si>
  <si>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</si>
  <si>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</si>
  <si>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</si>
  <si>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Діяльність ресторанів, надання послуг мобільного харчування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</si>
  <si>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</si>
  <si>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</si>
  <si>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</si>
  <si>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</si>
  <si>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</si>
  <si>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</si>
  <si>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</si>
  <si>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</si>
  <si>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</si>
  <si>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>Професії, по яких чисельність безробітних жінок                       є найбільшою</t>
  </si>
  <si>
    <t xml:space="preserve"> Продавець-консультант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</si>
  <si>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</si>
  <si>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</si>
  <si>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</si>
  <si>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</si>
  <si>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</si>
  <si>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технік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</si>
  <si>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</si>
  <si>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</si>
  <si>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</si>
  <si>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</si>
  <si>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</si>
  <si>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</si>
  <si>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(ТОП-20)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</si>
  <si>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</si>
  <si>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складальник виробів з пластмас</t>
  </si>
  <si>
    <t xml:space="preserve"> Тракторист-машиніст сільськогосподарського (лісогосподарського) виробництва</t>
  </si>
  <si>
    <t xml:space="preserve"> бортпровідник</t>
  </si>
  <si>
    <t xml:space="preserve"> стрілець</t>
  </si>
  <si>
    <t xml:space="preserve"> ювелір-монтувальник</t>
  </si>
  <si>
    <t xml:space="preserve"> комплектувальник</t>
  </si>
  <si>
    <t>Усього по Київській області</t>
  </si>
  <si>
    <t xml:space="preserve"> Усього по Київській області</t>
  </si>
  <si>
    <t>Усього  по Київській області</t>
  </si>
  <si>
    <t xml:space="preserve"> сортувальник виробів, сировини та матеріалів</t>
  </si>
  <si>
    <t xml:space="preserve"> паркувальник</t>
  </si>
  <si>
    <t xml:space="preserve"> +(-)</t>
  </si>
  <si>
    <t>Всього по Київській області:</t>
  </si>
  <si>
    <t>Баришівська районна філія</t>
  </si>
  <si>
    <t xml:space="preserve">Богуславська районна філія </t>
  </si>
  <si>
    <t xml:space="preserve">Бородянська районна філія 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</si>
  <si>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</si>
  <si>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</si>
  <si>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</si>
  <si>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</si>
  <si>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</si>
  <si>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К-Святошинський РЦЗ</t>
  </si>
  <si>
    <t xml:space="preserve">Макарівська районна філія 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</si>
  <si>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</si>
  <si>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</si>
  <si>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</si>
  <si>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</si>
  <si>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</si>
  <si>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</si>
  <si>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</si>
  <si>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</si>
  <si>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</si>
  <si>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</si>
  <si>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</si>
  <si>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 xml:space="preserve">Васильківська міськрайонна філія </t>
  </si>
  <si>
    <t>Ірпінський  МЦЗ</t>
  </si>
  <si>
    <t>Славутицька міська філія</t>
  </si>
  <si>
    <t xml:space="preserve">Переяславська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</si>
  <si>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</si>
  <si>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</si>
  <si>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</si>
  <si>
    <t>Усього по Київській області:</t>
  </si>
  <si>
    <t>Показники діяльності Київської обласної служби зайнятості</t>
  </si>
  <si>
    <t>Всього отримали роботу (у т.ч. до набуття статусу безробітного),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</si>
  <si>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</si>
  <si>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</si>
  <si>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тис. осіб</t>
  </si>
  <si>
    <t>Надання послуг Київською обласною службою зайнятості</t>
  </si>
  <si>
    <t>Чисельність працевлаштованих безробітних за направленням СЗ та самостійно, осіб</t>
  </si>
  <si>
    <t>Кількість вакансій на кінець періоду, одиниць</t>
  </si>
  <si>
    <t>Всього по Київській області</t>
  </si>
  <si>
    <t xml:space="preserve">П-Хмельницька міськрайонна філія                  </t>
  </si>
  <si>
    <t xml:space="preserve"> приймальник замовлень</t>
  </si>
  <si>
    <t xml:space="preserve"> бібліотекар</t>
  </si>
  <si>
    <t xml:space="preserve"> ливарник пластмас</t>
  </si>
  <si>
    <t>0</t>
  </si>
  <si>
    <t>2</t>
  </si>
  <si>
    <t>1</t>
  </si>
  <si>
    <t xml:space="preserve">  </t>
  </si>
  <si>
    <t>Працевлаштовано безробітних, тис. осіб</t>
  </si>
  <si>
    <t>Проходили професійне навчання безробітні, тис. осіб</t>
  </si>
  <si>
    <t xml:space="preserve"> керівник гуртка</t>
  </si>
  <si>
    <t xml:space="preserve"> контролер-ревізор</t>
  </si>
  <si>
    <t xml:space="preserve"> командир відділення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</si>
  <si>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</si>
  <si>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адміністратор черговий</t>
  </si>
  <si>
    <t>3</t>
  </si>
  <si>
    <t>у 2,2р.</t>
  </si>
  <si>
    <t xml:space="preserve"> слюсар з контрольно-вимірювальних приладів та автоматики (електромеханіка)</t>
  </si>
  <si>
    <t xml:space="preserve"> чистильник</t>
  </si>
  <si>
    <t xml:space="preserve">   з них, безробітних, тис. осіб</t>
  </si>
  <si>
    <t xml:space="preserve"> завідувач господарства</t>
  </si>
  <si>
    <t xml:space="preserve"> оператор верстатів з програмним керуванням</t>
  </si>
  <si>
    <t xml:space="preserve"> бармен</t>
  </si>
  <si>
    <t xml:space="preserve"> машиніст (кочегар) котельної</t>
  </si>
  <si>
    <t xml:space="preserve"> апаратник хімводоочищення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</si>
  <si>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</si>
  <si>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менеджер (управитель) з постачання</t>
  </si>
  <si>
    <t xml:space="preserve"> інспектор кредитний</t>
  </si>
  <si>
    <t xml:space="preserve"> машиніст котлів</t>
  </si>
  <si>
    <t xml:space="preserve"> заступник начальника відділу</t>
  </si>
  <si>
    <t xml:space="preserve"> свинар</t>
  </si>
  <si>
    <t xml:space="preserve"> опалювач</t>
  </si>
  <si>
    <t>9</t>
  </si>
  <si>
    <t xml:space="preserve"> лікар загальної практики-сімейний лікар</t>
  </si>
  <si>
    <t>у 2,5р.</t>
  </si>
  <si>
    <t xml:space="preserve"> сестра медична (брат медичний)</t>
  </si>
  <si>
    <t xml:space="preserve"> фельдшер з медицини невідкладних станів</t>
  </si>
  <si>
    <t xml:space="preserve"> сестра медична (брат медичний) стаціонару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</si>
  <si>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</si>
  <si>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</si>
  <si>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з комплексного обслуговування сільськогосподарського виробництва</t>
  </si>
  <si>
    <t xml:space="preserve"> адміністратор системи</t>
  </si>
  <si>
    <t>у 4,6р.</t>
  </si>
  <si>
    <t xml:space="preserve"> </t>
  </si>
  <si>
    <t>18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</si>
  <si>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</si>
  <si>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</si>
  <si>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</si>
  <si>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</si>
  <si>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інспектор (пенітенціарна система)</t>
  </si>
  <si>
    <t xml:space="preserve"> вихователь дошкільного навчального закладу</t>
  </si>
  <si>
    <t xml:space="preserve"> вчитель закладу загальної середньої освіти</t>
  </si>
  <si>
    <t xml:space="preserve"> юрист</t>
  </si>
  <si>
    <t xml:space="preserve"> листоноша (поштар)</t>
  </si>
  <si>
    <t xml:space="preserve"> обліковець</t>
  </si>
  <si>
    <t xml:space="preserve"> пожежний-рятувальник</t>
  </si>
  <si>
    <t xml:space="preserve"> оператор птахофабрик та механізованих ферм</t>
  </si>
  <si>
    <t xml:space="preserve"> електрогазозварник</t>
  </si>
  <si>
    <t xml:space="preserve"> маляр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</si>
  <si>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</si>
  <si>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</si>
  <si>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керівник структурного підрозділу - головний спеціаліст</t>
  </si>
  <si>
    <t xml:space="preserve"> відповідальний працівник банку (філії банку, іншої фінансової установи)</t>
  </si>
  <si>
    <t xml:space="preserve"> фахівець з методів розширення ринку збуту (маркетолог)</t>
  </si>
  <si>
    <t xml:space="preserve"> інспектор</t>
  </si>
  <si>
    <t xml:space="preserve"> консультант</t>
  </si>
  <si>
    <t xml:space="preserve"> технік-землевпорядник</t>
  </si>
  <si>
    <t xml:space="preserve"> секретар місцевої ради (сільської, селищної, міської і т. ін.)</t>
  </si>
  <si>
    <t xml:space="preserve"> менеджер (управитель) з персоналу</t>
  </si>
  <si>
    <t xml:space="preserve"> фахівець із соціальної роботи</t>
  </si>
  <si>
    <t xml:space="preserve"> робітник на лісокультурних (лісогосподарських) роботах</t>
  </si>
  <si>
    <t xml:space="preserve"> контролер у поліграфічному виробництві	</t>
  </si>
  <si>
    <t xml:space="preserve"> оброблювач риби</t>
  </si>
  <si>
    <t xml:space="preserve"> мийник літальних апаратів</t>
  </si>
  <si>
    <t xml:space="preserve"> вагар</t>
  </si>
  <si>
    <t xml:space="preserve"> оператор технічних засобів контролю на безпеку</t>
  </si>
  <si>
    <t>січень-серпень                       2020 р.</t>
  </si>
  <si>
    <t>січень-серпень                    2021 р.</t>
  </si>
  <si>
    <t>станом на 01.09.2020 р.</t>
  </si>
  <si>
    <t>станом на 01.09.2021 р.</t>
  </si>
  <si>
    <t>січень-серпень                     2021 р.</t>
  </si>
  <si>
    <t>cтаном на 01.09.2020 р.</t>
  </si>
  <si>
    <t>cтаном на 01.09.2021 р.</t>
  </si>
  <si>
    <t>січень-серпень                        2020 р.</t>
  </si>
  <si>
    <t>січень-серпень                  2021 р.</t>
  </si>
  <si>
    <t>серпень 2021 року</t>
  </si>
  <si>
    <t>cтаном на 1 вересня 2021 року</t>
  </si>
  <si>
    <t xml:space="preserve"> доцент</t>
  </si>
  <si>
    <t xml:space="preserve"> викладач закладу вищої освіти</t>
  </si>
  <si>
    <t xml:space="preserve"> тренер-викладач з виду спорту (спортивної школи, секції і т. ін.)</t>
  </si>
  <si>
    <t xml:space="preserve"> асистент вчителя</t>
  </si>
  <si>
    <t xml:space="preserve"> адміністратор (господар) залу</t>
  </si>
  <si>
    <t xml:space="preserve"> овочівник</t>
  </si>
  <si>
    <t xml:space="preserve"> квітникар</t>
  </si>
  <si>
    <t xml:space="preserve"> серпень 2021 р.</t>
  </si>
  <si>
    <t>cтаном на 01.09.2021р.</t>
  </si>
  <si>
    <t>державне управління загального характеру</t>
  </si>
  <si>
    <t>вирощування зернових культур (крім рису), бобових культур і насіння олійних культур</t>
  </si>
  <si>
    <t>роздрібна торгівля в неспеціалізованих магазинах переважно продуктами харчування, напоями та тютюновими вироба</t>
  </si>
  <si>
    <t>постачання пари, гарячої води та кондиційованого повітря</t>
  </si>
  <si>
    <t>діяльність у сфері оборони</t>
  </si>
  <si>
    <t>інші види грошового посередництва</t>
  </si>
  <si>
    <t>діяльність лікарняних закладів</t>
  </si>
  <si>
    <t>допоміжне обслуговування авіаційного транспорту</t>
  </si>
  <si>
    <t>діяльність національної пошти</t>
  </si>
  <si>
    <t>інші види роздрібної торгівлі в неспеціалізованих магазинах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</si>
  <si>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</si>
  <si>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охорони громадського порядку та безпеки</t>
  </si>
  <si>
    <t>розведення свійської птиці</t>
  </si>
  <si>
    <t>виробництво цукру</t>
  </si>
  <si>
    <t xml:space="preserve">неспеціалізована оптова торгівля </t>
  </si>
  <si>
    <t>будівництво житлових і нежитлових будівель</t>
  </si>
  <si>
    <t>складське господарство</t>
  </si>
  <si>
    <t>надання в оренду й експлуатацію  власного чи орендованого нерухомого майна</t>
  </si>
  <si>
    <t>оптова торгівля цукром, шоколадом і кондитерськими виробами</t>
  </si>
  <si>
    <t>серпень 2021 р.</t>
  </si>
  <si>
    <t>виробництво хліба та хлібобулочних виробів</t>
  </si>
  <si>
    <t>перероблення молока, виробництво масла та сиру</t>
  </si>
  <si>
    <t xml:space="preserve">інші види перероблення та консервування фруктів і овочів </t>
  </si>
  <si>
    <t>виробництво сухарів і сухого печивA</t>
  </si>
  <si>
    <t>виробництво фармацевтичних препаратів і матеріалів</t>
  </si>
  <si>
    <t>друкування іншої продукції</t>
  </si>
  <si>
    <t>виробництво іншого верхнього одягу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</si>
  <si>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</si>
  <si>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</si>
  <si>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змішане сільське господарство</t>
  </si>
  <si>
    <t>виробництво готових кормів для тварин, що утримуються на фермах</t>
  </si>
  <si>
    <t>розведення великої рогатої худоби молочних порід</t>
  </si>
  <si>
    <t>виробництво будівельних виробів із пластмас</t>
  </si>
  <si>
    <t>виробництво м'ясних продуктів</t>
  </si>
  <si>
    <t>виробництво продуктів борошномельно-круп'яної промисловості</t>
  </si>
  <si>
    <t>виробництво м'яса</t>
  </si>
  <si>
    <t>виробництво готової їжі та страв</t>
  </si>
  <si>
    <t>серпень 2021р.</t>
  </si>
  <si>
    <t>станом на 01.09.2021р.</t>
  </si>
  <si>
    <t>допоміжна діяльність у рослинництві</t>
  </si>
  <si>
    <t>лісівництво та інша діяльність у лісовому господарстві</t>
  </si>
  <si>
    <t>січень-серпень                   2021 р.</t>
  </si>
  <si>
    <t>виробництво сухарів і сухого печива</t>
  </si>
  <si>
    <t xml:space="preserve"> серпень 2021 року</t>
  </si>
  <si>
    <t>станом на 1 вересня 2021 року</t>
  </si>
  <si>
    <t>серпень  2021 року</t>
  </si>
  <si>
    <t>Станом на 1 вересня 2021 року</t>
  </si>
  <si>
    <t xml:space="preserve"> голова органу місцевого самоврядування (міський, сільський і т. ін.)</t>
  </si>
  <si>
    <t xml:space="preserve"> інженер з комп'ютерних систем</t>
  </si>
  <si>
    <t xml:space="preserve"> логіст</t>
  </si>
  <si>
    <t xml:space="preserve"> помічник керівника підприємства (установи, організації)</t>
  </si>
  <si>
    <t xml:space="preserve"> пілот (другий пілот)</t>
  </si>
  <si>
    <t xml:space="preserve"> майстер </t>
  </si>
  <si>
    <t xml:space="preserve"> інкасатор</t>
  </si>
  <si>
    <t xml:space="preserve"> охоронець</t>
  </si>
  <si>
    <t xml:space="preserve"> поліцейський (за спеціалізаціями)</t>
  </si>
  <si>
    <t xml:space="preserve"> Санітар (ветеринарна медицина)</t>
  </si>
  <si>
    <t xml:space="preserve"> санітар (ветеринарна медицина)</t>
  </si>
  <si>
    <t xml:space="preserve"> сортувальник у виробництві харчової продукції (м'ясні та рибні продукти)</t>
  </si>
  <si>
    <t xml:space="preserve"> монтажник з монтажу сталевих та залізобетонних конструкцій</t>
  </si>
  <si>
    <t xml:space="preserve"> лаборант хімічного аналізу</t>
  </si>
  <si>
    <t xml:space="preserve"> контролер-приймальник</t>
  </si>
  <si>
    <t xml:space="preserve"> пробовідбірник</t>
  </si>
  <si>
    <t xml:space="preserve"> оператор технологічних установок</t>
  </si>
  <si>
    <t xml:space="preserve"> кур'єр</t>
  </si>
  <si>
    <t xml:space="preserve"> cпеціаліст державної служби (місцевого самоврядування)</t>
  </si>
  <si>
    <t>у2,3р.</t>
  </si>
  <si>
    <t>у 2,7р.</t>
  </si>
  <si>
    <t>у2,6р.</t>
  </si>
  <si>
    <t>у 3,0р.</t>
  </si>
  <si>
    <t>у 3,1р.</t>
  </si>
  <si>
    <t>у 2,4р.</t>
  </si>
  <si>
    <t>у 1,6р.</t>
  </si>
  <si>
    <t xml:space="preserve"> у 3,1р.</t>
  </si>
  <si>
    <t>у 2,8р.</t>
  </si>
  <si>
    <t xml:space="preserve"> січень-серпень 2021 р.</t>
  </si>
  <si>
    <t>січень-серпень 2021 р.</t>
  </si>
  <si>
    <t>січень-cерпень  2020 р.</t>
  </si>
  <si>
    <t>січень-серпень  2020 р.</t>
  </si>
  <si>
    <t>у 2,6р.</t>
  </si>
  <si>
    <t>у 6,9р.</t>
  </si>
  <si>
    <t>у 3,7р.</t>
  </si>
  <si>
    <t>у 10,2р.</t>
  </si>
  <si>
    <t>у 4,9 р.</t>
  </si>
  <si>
    <t>у 4,4р.</t>
  </si>
  <si>
    <t>у 4,0р</t>
  </si>
  <si>
    <t>у 4,7р.</t>
  </si>
  <si>
    <t>у січні-серпні 2020-2021 рр.</t>
  </si>
  <si>
    <t>на 01.09.2020</t>
  </si>
  <si>
    <t>на 01.09.2021</t>
  </si>
  <si>
    <t xml:space="preserve"> - 2 особи</t>
  </si>
  <si>
    <t>у січні-серпні 2020 - 2021 рр.</t>
  </si>
  <si>
    <t>у 2,5 р</t>
  </si>
  <si>
    <t>у 3,2</t>
  </si>
  <si>
    <t>у 2,3 р</t>
  </si>
  <si>
    <t xml:space="preserve"> Кількість працевлаштованих безробітних                           у січні-серпні 2021 р.</t>
  </si>
  <si>
    <t xml:space="preserve"> січень-серпень  2021 р.</t>
  </si>
  <si>
    <t>сільське господарство, лісове господарство та рибне господарство</t>
  </si>
  <si>
    <t>оптова та роздрібна торгівля; ремонт автотранспортних засобів і мотоциклів</t>
  </si>
  <si>
    <t>переробна промисловість</t>
  </si>
  <si>
    <t>державне управління й оборона; обов'язкове соціальне страхування</t>
  </si>
  <si>
    <t>транспорт, складське господарство, поштова та кур'єрська діяльність</t>
  </si>
  <si>
    <t>охорона здоров'я та надання соціальної допомоги</t>
  </si>
  <si>
    <t>освіта</t>
  </si>
  <si>
    <t>будівництво</t>
  </si>
  <si>
    <t>діяльність у сфері адміністративного та допоміжного обслуговування</t>
  </si>
  <si>
    <t>тимчасове розміщування й організація харчування</t>
  </si>
  <si>
    <t>професійна, наукова та технічна діяльність</t>
  </si>
  <si>
    <t>водопостачання; каналізація, поводження з відходами</t>
  </si>
  <si>
    <t>постачання електроенергії, газу, пари та кондиційованого повітря</t>
  </si>
  <si>
    <t>діяльність ресторанів, надання послуг мобільного харчування</t>
  </si>
  <si>
    <t>фінансова та страхова діяльність</t>
  </si>
  <si>
    <t>операції з нерухомим майном</t>
  </si>
  <si>
    <t>будівництво доріг і автострад</t>
  </si>
  <si>
    <t>є найбільшою у січні-серпні 2021 року</t>
  </si>
  <si>
    <t>Професії, по яких кількість працевлаштованих безробітних жінок є найбільшою у січні-серпні 2021 р.</t>
  </si>
  <si>
    <t>Професії, по яких кількість працевлаштованих безробітних чоловіків є найбільшою у січні-серпні 2021 р.</t>
  </si>
  <si>
    <t xml:space="preserve"> фахівець з публічних закупівель</t>
  </si>
  <si>
    <t xml:space="preserve"> оператор виробничої дільниці</t>
  </si>
  <si>
    <t>виробництво гофрованого паперу та картону, паперової та картонної тари</t>
  </si>
  <si>
    <t>виробництво плит, листів, труб і профілів із пластмас</t>
  </si>
  <si>
    <t>виробництво машин і устатковання для сільського та лісового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</si>
</sst>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0.5"/>
      <color theme="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4" fillId="0" borderId="0"/>
  </cellStyleXfs>
  <cellXfs count="498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3" fontId="26" fillId="0" borderId="6" xfId="11" applyNumberFormat="1" applyFont="1" applyFill="1" applyBorder="1" applyAlignment="1">
      <alignment horizontal="center" vertical="center"/>
    </xf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6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7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6" fillId="0" borderId="0" xfId="11" applyFont="1" applyFill="1"/>
    <xf numFmtId="3" fontId="36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36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3" fontId="37" fillId="0" borderId="0" xfId="11" applyNumberFormat="1" applyFont="1" applyFill="1"/>
    <xf numFmtId="0" fontId="39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0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7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2" fillId="0" borderId="0" xfId="11" applyFont="1" applyFill="1" applyAlignment="1"/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39" fillId="0" borderId="4" xfId="13" applyFont="1" applyFill="1" applyBorder="1" applyAlignment="1">
      <alignment vertical="center" wrapText="1"/>
    </xf>
    <xf numFmtId="0" fontId="38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0" xfId="6" applyFont="1" applyAlignment="1">
      <alignment wrapText="1"/>
    </xf>
    <xf numFmtId="0" fontId="45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6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7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7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49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2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6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 applyFill="1" applyAlignment="1"/>
    <xf numFmtId="0" fontId="38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7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8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7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58" fillId="0" borderId="1" xfId="11" applyNumberFormat="1" applyFont="1" applyFill="1" applyBorder="1" applyAlignment="1">
      <alignment horizontal="center" vertical="center"/>
    </xf>
    <xf numFmtId="164" fontId="59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0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1" fillId="0" borderId="5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3" fontId="19" fillId="0" borderId="5" xfId="6" applyNumberFormat="1" applyFont="1" applyFill="1" applyBorder="1" applyAlignment="1">
      <alignment horizontal="center" vertical="center" wrapText="1"/>
    </xf>
    <xf numFmtId="0" fontId="32" fillId="4" borderId="0" xfId="11" applyFont="1" applyFill="1"/>
    <xf numFmtId="3" fontId="19" fillId="2" borderId="5" xfId="6" applyNumberFormat="1" applyFont="1" applyFill="1" applyBorder="1" applyAlignment="1">
      <alignment horizontal="center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7" fillId="2" borderId="5" xfId="11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vertical="center" wrapText="1"/>
    </xf>
    <xf numFmtId="3" fontId="26" fillId="2" borderId="5" xfId="12" applyNumberFormat="1" applyFont="1" applyFill="1" applyBorder="1" applyAlignment="1">
      <alignment horizontal="center" vertical="center" wrapText="1"/>
    </xf>
    <xf numFmtId="165" fontId="26" fillId="2" borderId="5" xfId="12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/>
    </xf>
    <xf numFmtId="0" fontId="29" fillId="2" borderId="9" xfId="11" applyFont="1" applyFill="1" applyBorder="1" applyAlignment="1">
      <alignment vertical="center" wrapText="1"/>
    </xf>
    <xf numFmtId="3" fontId="26" fillId="2" borderId="5" xfId="11" applyNumberFormat="1" applyFont="1" applyFill="1" applyBorder="1" applyAlignment="1">
      <alignment horizontal="center" vertical="center"/>
    </xf>
    <xf numFmtId="3" fontId="26" fillId="2" borderId="1" xfId="11" applyNumberFormat="1" applyFont="1" applyFill="1" applyBorder="1" applyAlignment="1">
      <alignment horizontal="center" vertical="center"/>
    </xf>
    <xf numFmtId="3" fontId="30" fillId="2" borderId="4" xfId="12" applyNumberFormat="1" applyFont="1" applyFill="1" applyBorder="1" applyAlignment="1">
      <alignment horizontal="center" vertical="center" wrapText="1"/>
    </xf>
    <xf numFmtId="0" fontId="32" fillId="4" borderId="0" xfId="11" applyFont="1" applyFill="1" applyAlignment="1">
      <alignment horizontal="center" vertical="center" wrapText="1"/>
    </xf>
    <xf numFmtId="164" fontId="58" fillId="2" borderId="5" xfId="11" applyNumberFormat="1" applyFont="1" applyFill="1" applyBorder="1" applyAlignment="1">
      <alignment horizontal="center" vertical="center"/>
    </xf>
    <xf numFmtId="164" fontId="59" fillId="2" borderId="5" xfId="11" applyNumberFormat="1" applyFont="1" applyFill="1" applyBorder="1" applyAlignment="1">
      <alignment horizontal="center" vertical="center"/>
    </xf>
    <xf numFmtId="164" fontId="26" fillId="2" borderId="5" xfId="11" applyNumberFormat="1" applyFont="1" applyFill="1" applyBorder="1" applyAlignment="1">
      <alignment horizontal="center" vertical="center"/>
    </xf>
    <xf numFmtId="164" fontId="58" fillId="2" borderId="1" xfId="11" applyNumberFormat="1" applyFont="1" applyFill="1" applyBorder="1" applyAlignment="1">
      <alignment horizontal="center" vertical="center"/>
    </xf>
    <xf numFmtId="164" fontId="59" fillId="2" borderId="1" xfId="11" applyNumberFormat="1" applyFont="1" applyFill="1" applyBorder="1" applyAlignment="1">
      <alignment horizontal="center" vertical="center"/>
    </xf>
    <xf numFmtId="3" fontId="27" fillId="2" borderId="1" xfId="11" applyNumberFormat="1" applyFont="1" applyFill="1" applyBorder="1" applyAlignment="1">
      <alignment horizontal="center" vertical="center"/>
    </xf>
    <xf numFmtId="164" fontId="27" fillId="2" borderId="1" xfId="11" applyNumberFormat="1" applyFont="1" applyFill="1" applyBorder="1" applyAlignment="1">
      <alignment horizontal="center" vertical="center"/>
    </xf>
    <xf numFmtId="164" fontId="60" fillId="2" borderId="4" xfId="12" applyNumberFormat="1" applyFont="1" applyFill="1" applyBorder="1" applyAlignment="1">
      <alignment horizontal="center" vertical="center" wrapText="1"/>
    </xf>
    <xf numFmtId="3" fontId="31" fillId="2" borderId="4" xfId="11" applyNumberFormat="1" applyFont="1" applyFill="1" applyBorder="1" applyAlignment="1">
      <alignment horizontal="center" vertical="center"/>
    </xf>
    <xf numFmtId="164" fontId="24" fillId="2" borderId="4" xfId="11" applyNumberFormat="1" applyFont="1" applyFill="1" applyBorder="1" applyAlignment="1">
      <alignment horizontal="center" vertical="center"/>
    </xf>
    <xf numFmtId="164" fontId="30" fillId="2" borderId="4" xfId="12" applyNumberFormat="1" applyFont="1" applyFill="1" applyBorder="1" applyAlignment="1">
      <alignment horizontal="center" vertical="center" wrapText="1"/>
    </xf>
    <xf numFmtId="164" fontId="60" fillId="2" borderId="5" xfId="12" applyNumberFormat="1" applyFont="1" applyFill="1" applyBorder="1" applyAlignment="1">
      <alignment horizontal="center" vertical="center" wrapText="1"/>
    </xf>
    <xf numFmtId="164" fontId="24" fillId="2" borderId="5" xfId="11" applyNumberFormat="1" applyFont="1" applyFill="1" applyBorder="1" applyAlignment="1">
      <alignment horizontal="center" vertical="center"/>
    </xf>
    <xf numFmtId="164" fontId="30" fillId="2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165" fontId="25" fillId="0" borderId="0" xfId="11" applyNumberFormat="1" applyFont="1" applyFill="1" applyBorder="1" applyAlignment="1">
      <alignment horizontal="center" vertical="center" wrapText="1"/>
    </xf>
    <xf numFmtId="0" fontId="38" fillId="0" borderId="16" xfId="11" applyFont="1" applyFill="1" applyBorder="1" applyAlignment="1">
      <alignment horizontal="center" vertical="center" wrapText="1"/>
    </xf>
    <xf numFmtId="3" fontId="33" fillId="0" borderId="0" xfId="11" applyNumberFormat="1" applyFont="1" applyFill="1" applyBorder="1" applyAlignment="1">
      <alignment horizontal="center" vertical="center"/>
    </xf>
    <xf numFmtId="3" fontId="33" fillId="0" borderId="5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4" fillId="0" borderId="0" xfId="9" applyFont="1" applyAlignment="1">
      <alignment horizontal="center" vertical="center"/>
    </xf>
    <xf numFmtId="0" fontId="4" fillId="0" borderId="5" xfId="9" applyFont="1" applyFill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center" wrapText="1"/>
    </xf>
    <xf numFmtId="0" fontId="4" fillId="0" borderId="5" xfId="9" applyNumberFormat="1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5" xfId="9" applyFont="1" applyBorder="1" applyAlignment="1">
      <alignment horizontal="left" vertical="center"/>
    </xf>
    <xf numFmtId="3" fontId="5" fillId="0" borderId="5" xfId="10" applyNumberFormat="1" applyFont="1" applyBorder="1" applyAlignment="1">
      <alignment horizontal="center" vertical="center"/>
    </xf>
    <xf numFmtId="164" fontId="5" fillId="0" borderId="5" xfId="10" applyNumberFormat="1" applyFont="1" applyBorder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165" fontId="17" fillId="5" borderId="0" xfId="9" applyNumberFormat="1" applyFont="1" applyFill="1" applyAlignment="1">
      <alignment horizontal="center" vertical="center"/>
    </xf>
    <xf numFmtId="0" fontId="1" fillId="0" borderId="0" xfId="9" applyFont="1"/>
    <xf numFmtId="3" fontId="5" fillId="0" borderId="5" xfId="1" applyNumberFormat="1" applyFont="1" applyFill="1" applyBorder="1" applyAlignment="1">
      <alignment horizontal="center" vertical="center" wrapText="1"/>
    </xf>
    <xf numFmtId="165" fontId="5" fillId="2" borderId="12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52" fillId="2" borderId="5" xfId="5" applyNumberFormat="1" applyFont="1" applyFill="1" applyBorder="1" applyAlignment="1" applyProtection="1">
      <alignment horizontal="center" vertical="center" wrapText="1"/>
    </xf>
    <xf numFmtId="1" fontId="51" fillId="2" borderId="5" xfId="5" applyNumberFormat="1" applyFont="1" applyFill="1" applyBorder="1" applyAlignment="1" applyProtection="1">
      <alignment horizontal="center" vertical="center" wrapText="1"/>
    </xf>
    <xf numFmtId="3" fontId="55" fillId="2" borderId="5" xfId="5" applyNumberFormat="1" applyFont="1" applyFill="1" applyBorder="1" applyAlignment="1" applyProtection="1">
      <alignment horizontal="center" vertical="center"/>
      <protection locked="0"/>
    </xf>
    <xf numFmtId="164" fontId="53" fillId="2" borderId="5" xfId="5" applyNumberFormat="1" applyFont="1" applyFill="1" applyBorder="1" applyAlignment="1" applyProtection="1">
      <alignment horizontal="center" vertical="center"/>
      <protection locked="0"/>
    </xf>
    <xf numFmtId="3" fontId="53" fillId="2" borderId="5" xfId="5" applyNumberFormat="1" applyFont="1" applyFill="1" applyBorder="1" applyAlignment="1" applyProtection="1">
      <alignment horizontal="center" vertical="center"/>
      <protection locked="0"/>
    </xf>
    <xf numFmtId="165" fontId="53" fillId="2" borderId="5" xfId="5" applyNumberFormat="1" applyFont="1" applyFill="1" applyBorder="1" applyAlignment="1" applyProtection="1">
      <alignment horizontal="center" vertical="center"/>
      <protection locked="0"/>
    </xf>
    <xf numFmtId="165" fontId="63" fillId="2" borderId="5" xfId="5" applyNumberFormat="1" applyFont="1" applyFill="1" applyBorder="1" applyAlignment="1" applyProtection="1">
      <alignment horizontal="center" vertical="center"/>
      <protection locked="0"/>
    </xf>
    <xf numFmtId="1" fontId="64" fillId="2" borderId="5" xfId="5" applyNumberFormat="1" applyFont="1" applyFill="1" applyBorder="1" applyAlignment="1" applyProtection="1">
      <alignment horizontal="center" vertical="center"/>
      <protection locked="0"/>
    </xf>
    <xf numFmtId="1" fontId="53" fillId="2" borderId="5" xfId="5" applyNumberFormat="1" applyFont="1" applyFill="1" applyBorder="1" applyAlignment="1" applyProtection="1">
      <alignment horizontal="center" vertical="center"/>
      <protection locked="0"/>
    </xf>
    <xf numFmtId="1" fontId="63" fillId="2" borderId="5" xfId="5" applyNumberFormat="1" applyFont="1" applyFill="1" applyBorder="1" applyAlignment="1" applyProtection="1">
      <alignment horizontal="center" vertical="center"/>
      <protection locked="0"/>
    </xf>
    <xf numFmtId="3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3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3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2" borderId="5" xfId="14" applyNumberFormat="1" applyFont="1" applyFill="1" applyBorder="1" applyAlignment="1">
      <alignment horizontal="center" vertical="center" wrapText="1"/>
    </xf>
    <xf numFmtId="1" fontId="55" fillId="2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horizontal="center" vertical="center"/>
      <protection locked="0"/>
    </xf>
    <xf numFmtId="1" fontId="1" fillId="2" borderId="0" xfId="5" applyNumberFormat="1" applyFont="1" applyFill="1" applyProtection="1">
      <protection locked="0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165" fontId="25" fillId="2" borderId="5" xfId="11" applyNumberFormat="1" applyFont="1" applyFill="1" applyBorder="1" applyAlignment="1">
      <alignment horizontal="center" vertical="center" wrapText="1"/>
    </xf>
    <xf numFmtId="3" fontId="19" fillId="2" borderId="2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6" applyFont="1" applyFill="1"/>
    <xf numFmtId="3" fontId="21" fillId="2" borderId="5" xfId="11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164" fontId="65" fillId="0" borderId="5" xfId="10" applyNumberFormat="1" applyFont="1" applyBorder="1" applyAlignment="1">
      <alignment horizontal="center" vertical="center"/>
    </xf>
    <xf numFmtId="164" fontId="65" fillId="2" borderId="5" xfId="1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66" fillId="2" borderId="5" xfId="0" applyFont="1" applyFill="1" applyBorder="1" applyAlignment="1">
      <alignment vertical="center" wrapText="1"/>
    </xf>
    <xf numFmtId="2" fontId="1" fillId="0" borderId="5" xfId="6" applyNumberFormat="1" applyFont="1" applyBorder="1" applyAlignment="1">
      <alignment horizontal="left" vertical="center" wrapText="1"/>
    </xf>
    <xf numFmtId="0" fontId="1" fillId="0" borderId="5" xfId="6" applyNumberFormat="1" applyFont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" fontId="52" fillId="6" borderId="5" xfId="5" applyNumberFormat="1" applyFont="1" applyFill="1" applyBorder="1" applyAlignment="1" applyProtection="1">
      <alignment horizontal="center" vertical="center" wrapText="1"/>
      <protection locked="0"/>
    </xf>
    <xf numFmtId="3" fontId="53" fillId="6" borderId="5" xfId="5" applyNumberFormat="1" applyFont="1" applyFill="1" applyBorder="1" applyAlignment="1" applyProtection="1">
      <alignment horizontal="center" vertical="center"/>
      <protection locked="0"/>
    </xf>
    <xf numFmtId="164" fontId="53" fillId="6" borderId="5" xfId="5" applyNumberFormat="1" applyFont="1" applyFill="1" applyBorder="1" applyAlignment="1" applyProtection="1">
      <alignment horizontal="center" vertical="center"/>
      <protection locked="0"/>
    </xf>
    <xf numFmtId="165" fontId="53" fillId="6" borderId="5" xfId="5" applyNumberFormat="1" applyFont="1" applyFill="1" applyBorder="1" applyAlignment="1" applyProtection="1">
      <alignment horizontal="center" vertical="center"/>
      <protection locked="0"/>
    </xf>
    <xf numFmtId="1" fontId="53" fillId="6" borderId="5" xfId="5" applyNumberFormat="1" applyFont="1" applyFill="1" applyBorder="1" applyAlignment="1" applyProtection="1">
      <alignment horizontal="center" vertical="center"/>
      <protection locked="0"/>
    </xf>
    <xf numFmtId="3" fontId="53" fillId="6" borderId="5" xfId="5" applyNumberFormat="1" applyFont="1" applyFill="1" applyBorder="1" applyAlignment="1" applyProtection="1">
      <alignment horizontal="center" vertical="center"/>
    </xf>
    <xf numFmtId="3" fontId="53" fillId="6" borderId="5" xfId="5" applyNumberFormat="1" applyFont="1" applyFill="1" applyBorder="1" applyAlignment="1" applyProtection="1">
      <alignment horizontal="center" vertical="center" wrapText="1"/>
    </xf>
    <xf numFmtId="165" fontId="53" fillId="6" borderId="5" xfId="5" applyNumberFormat="1" applyFont="1" applyFill="1" applyBorder="1" applyAlignment="1" applyProtection="1">
      <alignment horizontal="center" vertical="center" wrapText="1"/>
    </xf>
    <xf numFmtId="3" fontId="53" fillId="6" borderId="5" xfId="5" applyNumberFormat="1" applyFont="1" applyFill="1" applyBorder="1" applyAlignment="1" applyProtection="1">
      <alignment horizontal="center" vertical="center" wrapText="1"/>
      <protection locked="0"/>
    </xf>
    <xf numFmtId="165" fontId="53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53" fillId="6" borderId="5" xfId="14" applyNumberFormat="1" applyFont="1" applyFill="1" applyBorder="1" applyAlignment="1">
      <alignment horizontal="center" vertical="center" wrapText="1"/>
    </xf>
    <xf numFmtId="1" fontId="4" fillId="6" borderId="0" xfId="5" applyNumberFormat="1" applyFont="1" applyFill="1" applyAlignment="1" applyProtection="1">
      <alignment horizontal="center" vertical="center"/>
      <protection locked="0"/>
    </xf>
    <xf numFmtId="1" fontId="4" fillId="6" borderId="0" xfId="5" applyNumberFormat="1" applyFont="1" applyFill="1" applyAlignment="1" applyProtection="1">
      <alignment vertical="center"/>
      <protection locked="0"/>
    </xf>
    <xf numFmtId="164" fontId="4" fillId="2" borderId="5" xfId="6" applyNumberFormat="1" applyFont="1" applyFill="1" applyBorder="1" applyAlignment="1">
      <alignment horizontal="center" vertical="center" wrapText="1"/>
    </xf>
    <xf numFmtId="0" fontId="26" fillId="0" borderId="6" xfId="11" applyFont="1" applyFill="1" applyBorder="1" applyAlignment="1">
      <alignment horizontal="center" vertical="center" wrapText="1"/>
    </xf>
    <xf numFmtId="165" fontId="21" fillId="0" borderId="6" xfId="11" applyNumberFormat="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3" fontId="27" fillId="0" borderId="4" xfId="11" applyNumberFormat="1" applyFont="1" applyFill="1" applyBorder="1" applyAlignment="1">
      <alignment horizontal="center" vertical="center"/>
    </xf>
    <xf numFmtId="165" fontId="21" fillId="2" borderId="5" xfId="11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wrapText="1"/>
    </xf>
    <xf numFmtId="2" fontId="4" fillId="2" borderId="0" xfId="6" applyNumberFormat="1" applyFont="1" applyFill="1" applyAlignment="1">
      <alignment wrapText="1"/>
    </xf>
    <xf numFmtId="0" fontId="4" fillId="2" borderId="0" xfId="6" applyFont="1" applyFill="1"/>
    <xf numFmtId="0" fontId="19" fillId="2" borderId="0" xfId="6" applyFont="1" applyFill="1"/>
    <xf numFmtId="2" fontId="1" fillId="2" borderId="5" xfId="6" applyNumberFormat="1" applyFont="1" applyFill="1" applyBorder="1" applyAlignment="1">
      <alignment horizontal="center" vertical="center" wrapText="1"/>
    </xf>
    <xf numFmtId="0" fontId="1" fillId="2" borderId="5" xfId="6" applyFont="1" applyFill="1" applyBorder="1" applyAlignment="1">
      <alignment horizontal="center" vertical="center" wrapText="1"/>
    </xf>
    <xf numFmtId="0" fontId="32" fillId="5" borderId="0" xfId="11" applyFont="1" applyFill="1"/>
    <xf numFmtId="0" fontId="35" fillId="0" borderId="0" xfId="11" applyFont="1" applyFill="1" applyAlignment="1">
      <alignment horizontal="center"/>
    </xf>
    <xf numFmtId="0" fontId="4" fillId="2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164" fontId="67" fillId="2" borderId="5" xfId="12" applyNumberFormat="1" applyFont="1" applyFill="1" applyBorder="1" applyAlignment="1">
      <alignment horizontal="center" vertical="center" wrapText="1"/>
    </xf>
    <xf numFmtId="164" fontId="68" fillId="2" borderId="5" xfId="11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 wrapText="1"/>
    </xf>
    <xf numFmtId="0" fontId="1" fillId="0" borderId="5" xfId="6" applyFont="1" applyBorder="1"/>
    <xf numFmtId="0" fontId="1" fillId="0" borderId="5" xfId="6" applyFont="1" applyBorder="1" applyAlignment="1">
      <alignment horizontal="center" vertical="center"/>
    </xf>
    <xf numFmtId="165" fontId="69" fillId="0" borderId="5" xfId="11" applyNumberFormat="1" applyFont="1" applyFill="1" applyBorder="1" applyAlignment="1">
      <alignment horizontal="center" vertical="center" wrapText="1"/>
    </xf>
    <xf numFmtId="3" fontId="36" fillId="2" borderId="5" xfId="11" applyNumberFormat="1" applyFont="1" applyFill="1" applyBorder="1" applyAlignment="1">
      <alignment horizontal="center" vertical="center" wrapText="1"/>
    </xf>
    <xf numFmtId="166" fontId="4" fillId="2" borderId="5" xfId="12" applyNumberFormat="1" applyFont="1" applyFill="1" applyBorder="1" applyAlignment="1">
      <alignment horizontal="center" vertical="center"/>
    </xf>
    <xf numFmtId="3" fontId="26" fillId="2" borderId="3" xfId="12" applyNumberFormat="1" applyFont="1" applyFill="1" applyBorder="1" applyAlignment="1">
      <alignment horizontal="center" vertical="center" wrapText="1"/>
    </xf>
    <xf numFmtId="166" fontId="4" fillId="2" borderId="3" xfId="12" applyNumberFormat="1" applyFont="1" applyFill="1" applyBorder="1" applyAlignment="1">
      <alignment horizontal="center" vertical="center"/>
    </xf>
    <xf numFmtId="3" fontId="36" fillId="2" borderId="3" xfId="1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5" fillId="0" borderId="5" xfId="10" applyNumberFormat="1" applyFont="1" applyFill="1" applyBorder="1" applyAlignment="1">
      <alignment horizontal="center" vertical="center"/>
    </xf>
    <xf numFmtId="164" fontId="65" fillId="0" borderId="5" xfId="10" applyNumberFormat="1" applyFont="1" applyFill="1" applyBorder="1" applyAlignment="1">
      <alignment horizontal="center" vertical="center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9" fillId="0" borderId="5" xfId="9" applyFont="1" applyFill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2" borderId="5" xfId="6" applyNumberFormat="1" applyFont="1" applyFill="1" applyBorder="1" applyAlignment="1">
      <alignment horizontal="center" vertical="center" wrapText="1"/>
    </xf>
    <xf numFmtId="0" fontId="5" fillId="2" borderId="5" xfId="6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5" fillId="2" borderId="5" xfId="6" applyNumberFormat="1" applyFont="1" applyFill="1" applyBorder="1" applyAlignment="1">
      <alignment horizontal="center" vertical="center" wrapText="1"/>
    </xf>
    <xf numFmtId="0" fontId="3" fillId="2" borderId="0" xfId="6" applyFont="1" applyFill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24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7" fillId="0" borderId="5" xfId="11" applyNumberFormat="1" applyFont="1" applyFill="1" applyBorder="1" applyAlignment="1">
      <alignment horizontal="center" vertical="center" wrapText="1"/>
    </xf>
    <xf numFmtId="0" fontId="37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0" fillId="0" borderId="0" xfId="1" applyFont="1" applyAlignment="1">
      <alignment horizontal="center"/>
    </xf>
    <xf numFmtId="0" fontId="50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 wrapText="1"/>
    </xf>
    <xf numFmtId="0" fontId="48" fillId="0" borderId="17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1" fillId="2" borderId="1" xfId="5" applyNumberFormat="1" applyFont="1" applyFill="1" applyBorder="1" applyAlignment="1" applyProtection="1">
      <alignment horizontal="center" vertical="center" wrapText="1"/>
    </xf>
    <xf numFmtId="1" fontId="51" fillId="2" borderId="4" xfId="5" applyNumberFormat="1" applyFont="1" applyFill="1" applyBorder="1" applyAlignment="1" applyProtection="1">
      <alignment horizontal="center" vertical="center" wrapText="1"/>
    </xf>
    <xf numFmtId="1" fontId="52" fillId="2" borderId="5" xfId="5" applyNumberFormat="1" applyFont="1" applyFill="1" applyBorder="1" applyAlignment="1" applyProtection="1">
      <alignment horizontal="center" vertical="center" wrapText="1"/>
    </xf>
    <xf numFmtId="1" fontId="51" fillId="2" borderId="5" xfId="5" applyNumberFormat="1" applyFont="1" applyFill="1" applyBorder="1" applyAlignment="1" applyProtection="1">
      <alignment horizontal="center" vertical="center" wrapText="1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2" fillId="2" borderId="16" xfId="5" applyNumberFormat="1" applyFont="1" applyFill="1" applyBorder="1" applyAlignment="1" applyProtection="1">
      <alignment horizontal="center" vertical="center" wrapText="1"/>
    </xf>
    <xf numFmtId="1" fontId="52" fillId="2" borderId="7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Alignment="1" applyProtection="1">
      <alignment horizontal="center"/>
      <protection locked="0"/>
    </xf>
    <xf numFmtId="1" fontId="50" fillId="0" borderId="11" xfId="5" applyNumberFormat="1" applyFont="1" applyFill="1" applyBorder="1" applyAlignment="1" applyProtection="1">
      <alignment horizontal="center"/>
      <protection locked="0"/>
    </xf>
    <xf numFmtId="1" fontId="52" fillId="2" borderId="2" xfId="5" applyNumberFormat="1" applyFont="1" applyFill="1" applyBorder="1" applyAlignment="1" applyProtection="1">
      <alignment horizontal="center" vertical="center" wrapText="1"/>
    </xf>
    <xf numFmtId="1" fontId="52" fillId="2" borderId="3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164" fontId="63" fillId="2" borderId="5" xfId="5" applyNumberFormat="1" applyFont="1" applyFill="1" applyBorder="1" applyAlignment="1" applyProtection="1">
      <alignment horizontal="center" vertical="center"/>
      <protection locked="0"/>
    </xf>
    <xf numFmtId="1" fontId="1" fillId="2" borderId="5" xfId="5" applyNumberFormat="1" applyFont="1" applyFill="1" applyBorder="1" applyProtection="1">
      <protection locked="0"/>
    </xf>
    <xf numFmtId="3" fontId="55" fillId="2" borderId="5" xfId="0" applyNumberFormat="1" applyFont="1" applyFill="1" applyBorder="1" applyAlignment="1">
      <alignment horizontal="center" vertical="center"/>
    </xf>
    <xf numFmtId="1" fontId="55" fillId="2" borderId="5" xfId="5" applyNumberFormat="1" applyFont="1" applyFill="1" applyBorder="1" applyAlignment="1" applyProtection="1">
      <alignment horizontal="center" vertical="center"/>
      <protection locked="0"/>
    </xf>
    <xf numFmtId="0" fontId="70" fillId="0" borderId="5" xfId="0" applyFont="1" applyFill="1" applyBorder="1" applyAlignment="1">
      <alignment vertical="center" wrapText="1"/>
    </xf>
    <xf numFmtId="0" fontId="70" fillId="0" borderId="5" xfId="0" applyFont="1" applyBorder="1" applyAlignment="1">
      <alignment vertical="center" wrapText="1"/>
    </xf>
    <xf numFmtId="0" fontId="70" fillId="0" borderId="1" xfId="0" applyFont="1" applyBorder="1" applyAlignment="1">
      <alignment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0" fillId="2" borderId="5" xfId="0" applyFont="1" applyFill="1" applyBorder="1" applyAlignment="1">
      <alignment vertical="center" wrapText="1"/>
    </xf>
    <xf numFmtId="3" fontId="17" fillId="2" borderId="5" xfId="6" applyNumberFormat="1" applyFont="1" applyFill="1" applyBorder="1" applyAlignment="1">
      <alignment horizontal="center" vertical="center" wrapText="1"/>
    </xf>
    <xf numFmtId="164" fontId="17" fillId="2" borderId="5" xfId="6" applyNumberFormat="1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2" fontId="17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wrapText="1"/>
    </xf>
    <xf numFmtId="0" fontId="4" fillId="0" borderId="5" xfId="6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164" fontId="5" fillId="2" borderId="4" xfId="1" applyNumberFormat="1" applyFont="1" applyFill="1" applyBorder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50800</xdr:colOff>
      <xdr:row>1</xdr:row>
      <xdr:rowOff>88900</xdr:rowOff>
    </xdr:to>
    <xdr:sp macro="" textlink="">
      <xdr:nvSpPr>
        <xdr:cNvPr id="2" name="TextBox 1"/>
        <xdr:cNvSpPr txBox="1"/>
      </xdr:nvSpPr>
      <xdr:spPr>
        <a:xfrm>
          <a:off x="10480431" y="0"/>
          <a:ext cx="50800" cy="363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Додаток</a:t>
          </a:r>
          <a:r>
            <a:rPr lang="ru-R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B1" zoomScale="85" zoomScaleNormal="55" zoomScaleSheetLayoutView="85" workbookViewId="0">
      <selection activeCell="C15" sqref="C15"/>
    </sheetView>
  </sheetViews>
  <sheetFormatPr defaultColWidth="9.140625" defaultRowHeight="12.75" x14ac:dyDescent="0.2"/>
  <cols>
    <col min="1" max="1" width="1.28515625" style="266" hidden="1" customWidth="1"/>
    <col min="2" max="2" width="42.140625" style="266" customWidth="1"/>
    <col min="3" max="3" width="21" style="266" customWidth="1"/>
    <col min="4" max="4" width="19.5703125" style="266" customWidth="1"/>
    <col min="5" max="5" width="10.85546875" style="266" customWidth="1"/>
    <col min="6" max="6" width="10.42578125" style="266" customWidth="1"/>
    <col min="7" max="7" width="9.140625" style="266"/>
    <col min="8" max="10" width="0" style="266" hidden="1" customWidth="1"/>
    <col min="11" max="16384" width="9.140625" style="266"/>
  </cols>
  <sheetData>
    <row r="1" spans="1:10" s="250" customFormat="1" ht="10.5" customHeight="1" x14ac:dyDescent="0.25">
      <c r="F1" s="251"/>
    </row>
    <row r="2" spans="1:10" s="1" customFormat="1" ht="48" customHeight="1" x14ac:dyDescent="0.25">
      <c r="A2" s="364" t="s">
        <v>9</v>
      </c>
      <c r="B2" s="364"/>
      <c r="C2" s="364"/>
      <c r="D2" s="364"/>
      <c r="E2" s="364"/>
      <c r="F2" s="364"/>
    </row>
    <row r="3" spans="1:10" s="1" customFormat="1" ht="20.25" customHeight="1" x14ac:dyDescent="0.25">
      <c r="A3" s="291"/>
      <c r="B3" s="365" t="s">
        <v>5</v>
      </c>
      <c r="C3" s="365"/>
      <c r="D3" s="365"/>
      <c r="E3" s="365"/>
      <c r="F3" s="365"/>
    </row>
    <row r="4" spans="1:10" s="1" customFormat="1" ht="16.5" customHeight="1" x14ac:dyDescent="0.25">
      <c r="A4" s="291"/>
      <c r="B4" s="365" t="s">
        <v>6</v>
      </c>
      <c r="C4" s="366"/>
      <c r="D4" s="366"/>
      <c r="E4" s="366"/>
      <c r="F4" s="366"/>
    </row>
    <row r="5" spans="1:10" s="1" customFormat="1" ht="16.5" customHeight="1" x14ac:dyDescent="0.25">
      <c r="A5" s="291"/>
      <c r="B5" s="292"/>
      <c r="C5" s="293"/>
      <c r="D5" s="293"/>
      <c r="E5" s="293"/>
      <c r="F5" s="2" t="s">
        <v>166</v>
      </c>
    </row>
    <row r="6" spans="1:10" s="1" customFormat="1" ht="33.75" customHeight="1" x14ac:dyDescent="0.25">
      <c r="A6" s="291"/>
      <c r="B6" s="367"/>
      <c r="C6" s="368" t="s">
        <v>475</v>
      </c>
      <c r="D6" s="368" t="s">
        <v>474</v>
      </c>
      <c r="E6" s="368" t="s">
        <v>8</v>
      </c>
      <c r="F6" s="368"/>
    </row>
    <row r="7" spans="1:10" s="1" customFormat="1" ht="21.75" customHeight="1" x14ac:dyDescent="0.25">
      <c r="A7" s="11"/>
      <c r="B7" s="367"/>
      <c r="C7" s="368"/>
      <c r="D7" s="368"/>
      <c r="E7" s="305" t="s">
        <v>0</v>
      </c>
      <c r="F7" s="304" t="s">
        <v>262</v>
      </c>
    </row>
    <row r="8" spans="1:10" s="252" customFormat="1" ht="19.5" customHeight="1" x14ac:dyDescent="0.25">
      <c r="B8" s="253" t="s">
        <v>4</v>
      </c>
      <c r="C8" s="254">
        <v>1</v>
      </c>
      <c r="D8" s="255">
        <v>2</v>
      </c>
      <c r="E8" s="254">
        <v>3</v>
      </c>
      <c r="F8" s="255">
        <v>4</v>
      </c>
    </row>
    <row r="9" spans="1:10" s="256" customFormat="1" ht="22.7" customHeight="1" x14ac:dyDescent="0.25">
      <c r="B9" s="257" t="s">
        <v>263</v>
      </c>
      <c r="C9" s="258">
        <f>SUM(C10:C37)</f>
        <v>7430</v>
      </c>
      <c r="D9" s="258">
        <f>SUM(D10:D37)</f>
        <v>5670</v>
      </c>
      <c r="E9" s="259">
        <f>D9/C9*100</f>
        <v>76.312247644683723</v>
      </c>
      <c r="F9" s="258">
        <f>D9-C9</f>
        <v>-1760</v>
      </c>
      <c r="I9" s="260"/>
      <c r="J9" s="260"/>
    </row>
    <row r="10" spans="1:10" s="261" customFormat="1" ht="19.5" customHeight="1" x14ac:dyDescent="0.25">
      <c r="B10" s="6" t="s">
        <v>264</v>
      </c>
      <c r="C10" s="308">
        <v>191</v>
      </c>
      <c r="D10" s="308">
        <v>48</v>
      </c>
      <c r="E10" s="259">
        <f t="shared" ref="E10:E37" si="0">D10/C10*100</f>
        <v>25.130890052356019</v>
      </c>
      <c r="F10" s="262">
        <f t="shared" ref="F10:F37" si="1">D10-C10</f>
        <v>-143</v>
      </c>
      <c r="H10" s="263">
        <f>ROUND(D10/$D$9*100,1)</f>
        <v>0.8</v>
      </c>
      <c r="I10" s="264">
        <f>ROUND(C10/1000,1)</f>
        <v>0.2</v>
      </c>
      <c r="J10" s="264">
        <f>ROUND(D10/1000,1)</f>
        <v>0</v>
      </c>
    </row>
    <row r="11" spans="1:10" s="261" customFormat="1" ht="19.350000000000001" customHeight="1" x14ac:dyDescent="0.25">
      <c r="B11" s="6" t="s">
        <v>265</v>
      </c>
      <c r="C11" s="309">
        <v>268</v>
      </c>
      <c r="D11" s="309">
        <v>367</v>
      </c>
      <c r="E11" s="259">
        <f t="shared" si="0"/>
        <v>136.94029850746267</v>
      </c>
      <c r="F11" s="262">
        <f t="shared" si="1"/>
        <v>99</v>
      </c>
      <c r="H11" s="263">
        <f t="shared" ref="H11:H36" si="2">ROUND(D11/$D$9*100,1)</f>
        <v>6.5</v>
      </c>
      <c r="I11" s="264">
        <f t="shared" ref="I11:J37" si="3">ROUND(C11/1000,1)</f>
        <v>0.3</v>
      </c>
      <c r="J11" s="264">
        <f t="shared" si="3"/>
        <v>0.4</v>
      </c>
    </row>
    <row r="12" spans="1:10" s="261" customFormat="1" ht="20.25" customHeight="1" x14ac:dyDescent="0.25">
      <c r="B12" s="6" t="s">
        <v>266</v>
      </c>
      <c r="C12" s="309">
        <v>0</v>
      </c>
      <c r="D12" s="309">
        <v>66</v>
      </c>
      <c r="E12" s="307" t="e">
        <f t="shared" si="0"/>
        <v>#DIV/0!</v>
      </c>
      <c r="F12" s="262">
        <f t="shared" si="1"/>
        <v>66</v>
      </c>
      <c r="H12" s="265">
        <f t="shared" si="2"/>
        <v>1.2</v>
      </c>
      <c r="I12" s="264">
        <f t="shared" si="3"/>
        <v>0</v>
      </c>
      <c r="J12" s="264">
        <f t="shared" si="3"/>
        <v>0.1</v>
      </c>
    </row>
    <row r="13" spans="1:10" s="261" customFormat="1" ht="20.45" customHeight="1" x14ac:dyDescent="0.25">
      <c r="B13" s="6" t="s">
        <v>267</v>
      </c>
      <c r="C13" s="309">
        <v>92</v>
      </c>
      <c r="D13" s="309">
        <v>0</v>
      </c>
      <c r="E13" s="306">
        <f t="shared" si="0"/>
        <v>0</v>
      </c>
      <c r="F13" s="262">
        <f t="shared" si="1"/>
        <v>-92</v>
      </c>
      <c r="H13" s="263">
        <f t="shared" si="2"/>
        <v>0</v>
      </c>
      <c r="I13" s="264">
        <f t="shared" si="3"/>
        <v>0.1</v>
      </c>
      <c r="J13" s="264">
        <f t="shared" si="3"/>
        <v>0</v>
      </c>
    </row>
    <row r="14" spans="1:10" s="261" customFormat="1" ht="22.15" customHeight="1" x14ac:dyDescent="0.25">
      <c r="B14" s="6" t="s">
        <v>268</v>
      </c>
      <c r="C14" s="309">
        <v>0</v>
      </c>
      <c r="D14" s="309">
        <v>48</v>
      </c>
      <c r="E14" s="307" t="e">
        <f t="shared" si="0"/>
        <v>#DIV/0!</v>
      </c>
      <c r="F14" s="262">
        <f t="shared" si="1"/>
        <v>48</v>
      </c>
      <c r="H14" s="265">
        <f t="shared" si="2"/>
        <v>0.8</v>
      </c>
      <c r="I14" s="264">
        <f t="shared" si="3"/>
        <v>0</v>
      </c>
      <c r="J14" s="264">
        <f t="shared" si="3"/>
        <v>0</v>
      </c>
    </row>
    <row r="15" spans="1:10" s="261" customFormat="1" ht="23.25" customHeight="1" x14ac:dyDescent="0.25">
      <c r="B15" s="6" t="s">
        <v>269</v>
      </c>
      <c r="C15" s="309">
        <v>0</v>
      </c>
      <c r="D15" s="309">
        <v>701</v>
      </c>
      <c r="E15" s="307" t="e">
        <f t="shared" si="0"/>
        <v>#DIV/0!</v>
      </c>
      <c r="F15" s="262">
        <f t="shared" si="1"/>
        <v>701</v>
      </c>
      <c r="H15" s="263">
        <f t="shared" si="2"/>
        <v>12.4</v>
      </c>
      <c r="I15" s="264">
        <f t="shared" si="3"/>
        <v>0</v>
      </c>
      <c r="J15" s="264">
        <f t="shared" si="3"/>
        <v>0.7</v>
      </c>
    </row>
    <row r="16" spans="1:10" s="261" customFormat="1" ht="23.25" customHeight="1" x14ac:dyDescent="0.25">
      <c r="B16" s="6" t="s">
        <v>270</v>
      </c>
      <c r="C16" s="309">
        <v>169</v>
      </c>
      <c r="D16" s="309">
        <v>412</v>
      </c>
      <c r="E16" s="259" t="s">
        <v>469</v>
      </c>
      <c r="F16" s="262">
        <f t="shared" si="1"/>
        <v>243</v>
      </c>
      <c r="H16" s="263">
        <f t="shared" si="2"/>
        <v>7.3</v>
      </c>
      <c r="I16" s="264">
        <f t="shared" si="3"/>
        <v>0.2</v>
      </c>
      <c r="J16" s="264">
        <f t="shared" si="3"/>
        <v>0.4</v>
      </c>
    </row>
    <row r="17" spans="2:10" s="261" customFormat="1" ht="23.25" customHeight="1" x14ac:dyDescent="0.25">
      <c r="B17" s="6" t="s">
        <v>271</v>
      </c>
      <c r="C17" s="309">
        <v>28</v>
      </c>
      <c r="D17" s="309">
        <v>72</v>
      </c>
      <c r="E17" s="259" t="s">
        <v>477</v>
      </c>
      <c r="F17" s="262">
        <f>D17-C17</f>
        <v>44</v>
      </c>
      <c r="H17" s="263">
        <f t="shared" si="2"/>
        <v>1.3</v>
      </c>
      <c r="I17" s="264">
        <f t="shared" si="3"/>
        <v>0</v>
      </c>
      <c r="J17" s="264">
        <f t="shared" si="3"/>
        <v>0.1</v>
      </c>
    </row>
    <row r="18" spans="2:10" s="261" customFormat="1" ht="23.25" customHeight="1" x14ac:dyDescent="0.25">
      <c r="B18" s="6" t="s">
        <v>272</v>
      </c>
      <c r="C18" s="309">
        <v>410</v>
      </c>
      <c r="D18" s="309">
        <v>331</v>
      </c>
      <c r="E18" s="259">
        <f t="shared" si="0"/>
        <v>80.731707317073173</v>
      </c>
      <c r="F18" s="262">
        <f t="shared" si="1"/>
        <v>-79</v>
      </c>
      <c r="H18" s="263">
        <f t="shared" si="2"/>
        <v>5.8</v>
      </c>
      <c r="I18" s="264">
        <f t="shared" si="3"/>
        <v>0.4</v>
      </c>
      <c r="J18" s="264">
        <f t="shared" si="3"/>
        <v>0.3</v>
      </c>
    </row>
    <row r="19" spans="2:10" s="261" customFormat="1" ht="24.75" customHeight="1" x14ac:dyDescent="0.25">
      <c r="B19" s="22" t="s">
        <v>273</v>
      </c>
      <c r="C19" s="309">
        <v>27</v>
      </c>
      <c r="D19" s="309">
        <v>185</v>
      </c>
      <c r="E19" s="259" t="s">
        <v>478</v>
      </c>
      <c r="F19" s="262">
        <f t="shared" si="1"/>
        <v>158</v>
      </c>
      <c r="H19" s="263">
        <f t="shared" si="2"/>
        <v>3.3</v>
      </c>
      <c r="I19" s="264">
        <f t="shared" si="3"/>
        <v>0</v>
      </c>
      <c r="J19" s="264">
        <f t="shared" si="3"/>
        <v>0.2</v>
      </c>
    </row>
    <row r="20" spans="2:10" s="261" customFormat="1" ht="23.25" customHeight="1" x14ac:dyDescent="0.25">
      <c r="B20" s="6" t="s">
        <v>274</v>
      </c>
      <c r="C20" s="309">
        <v>73</v>
      </c>
      <c r="D20" s="309">
        <v>63</v>
      </c>
      <c r="E20" s="259">
        <f t="shared" si="0"/>
        <v>86.301369863013704</v>
      </c>
      <c r="F20" s="262">
        <f t="shared" si="1"/>
        <v>-10</v>
      </c>
      <c r="H20" s="263">
        <f t="shared" si="2"/>
        <v>1.1000000000000001</v>
      </c>
      <c r="I20" s="264">
        <f t="shared" si="3"/>
        <v>0.1</v>
      </c>
      <c r="J20" s="264">
        <f t="shared" si="3"/>
        <v>0.1</v>
      </c>
    </row>
    <row r="21" spans="2:10" s="261" customFormat="1" ht="22.15" customHeight="1" x14ac:dyDescent="0.25">
      <c r="B21" s="6" t="s">
        <v>275</v>
      </c>
      <c r="C21" s="309">
        <v>113</v>
      </c>
      <c r="D21" s="309">
        <v>418</v>
      </c>
      <c r="E21" s="259" t="s">
        <v>479</v>
      </c>
      <c r="F21" s="262">
        <f t="shared" si="1"/>
        <v>305</v>
      </c>
      <c r="H21" s="265">
        <f t="shared" si="2"/>
        <v>7.4</v>
      </c>
      <c r="I21" s="264">
        <f t="shared" si="3"/>
        <v>0.1</v>
      </c>
      <c r="J21" s="264">
        <f t="shared" si="3"/>
        <v>0.4</v>
      </c>
    </row>
    <row r="22" spans="2:10" s="261" customFormat="1" ht="21" customHeight="1" x14ac:dyDescent="0.25">
      <c r="B22" s="6" t="s">
        <v>276</v>
      </c>
      <c r="C22" s="309">
        <v>136</v>
      </c>
      <c r="D22" s="309">
        <v>179</v>
      </c>
      <c r="E22" s="259">
        <f t="shared" si="0"/>
        <v>131.61764705882354</v>
      </c>
      <c r="F22" s="262">
        <f t="shared" si="1"/>
        <v>43</v>
      </c>
      <c r="H22" s="265">
        <f t="shared" si="2"/>
        <v>3.2</v>
      </c>
      <c r="I22" s="264">
        <f t="shared" si="3"/>
        <v>0.1</v>
      </c>
      <c r="J22" s="264">
        <f t="shared" si="3"/>
        <v>0.2</v>
      </c>
    </row>
    <row r="23" spans="2:10" s="261" customFormat="1" ht="19.5" customHeight="1" x14ac:dyDescent="0.25">
      <c r="B23" s="6" t="s">
        <v>277</v>
      </c>
      <c r="C23" s="309">
        <v>10</v>
      </c>
      <c r="D23" s="309">
        <v>121</v>
      </c>
      <c r="E23" s="259" t="s">
        <v>480</v>
      </c>
      <c r="F23" s="262">
        <f t="shared" si="1"/>
        <v>111</v>
      </c>
      <c r="H23" s="265">
        <f t="shared" si="2"/>
        <v>2.1</v>
      </c>
      <c r="I23" s="264">
        <f t="shared" si="3"/>
        <v>0</v>
      </c>
      <c r="J23" s="264">
        <f t="shared" si="3"/>
        <v>0.1</v>
      </c>
    </row>
    <row r="24" spans="2:10" s="261" customFormat="1" ht="22.15" customHeight="1" x14ac:dyDescent="0.25">
      <c r="B24" s="6" t="s">
        <v>278</v>
      </c>
      <c r="C24" s="309">
        <v>43</v>
      </c>
      <c r="D24" s="309">
        <v>107</v>
      </c>
      <c r="E24" s="259" t="s">
        <v>469</v>
      </c>
      <c r="F24" s="262">
        <f t="shared" si="1"/>
        <v>64</v>
      </c>
      <c r="H24" s="263">
        <f t="shared" si="2"/>
        <v>1.9</v>
      </c>
      <c r="I24" s="264">
        <f t="shared" si="3"/>
        <v>0</v>
      </c>
      <c r="J24" s="264">
        <f t="shared" si="3"/>
        <v>0.1</v>
      </c>
    </row>
    <row r="25" spans="2:10" s="261" customFormat="1" ht="16.5" customHeight="1" x14ac:dyDescent="0.25">
      <c r="B25" s="6" t="s">
        <v>279</v>
      </c>
      <c r="C25" s="309">
        <v>26</v>
      </c>
      <c r="D25" s="309">
        <v>126</v>
      </c>
      <c r="E25" s="259" t="s">
        <v>481</v>
      </c>
      <c r="F25" s="262">
        <f t="shared" si="1"/>
        <v>100</v>
      </c>
      <c r="H25" s="263">
        <f t="shared" si="2"/>
        <v>2.2000000000000002</v>
      </c>
      <c r="I25" s="264">
        <f t="shared" si="3"/>
        <v>0</v>
      </c>
      <c r="J25" s="264">
        <f t="shared" si="3"/>
        <v>0.1</v>
      </c>
    </row>
    <row r="26" spans="2:10" s="261" customFormat="1" ht="23.25" customHeight="1" x14ac:dyDescent="0.25">
      <c r="B26" s="6" t="s">
        <v>280</v>
      </c>
      <c r="C26" s="309">
        <v>0</v>
      </c>
      <c r="D26" s="309">
        <v>61</v>
      </c>
      <c r="E26" s="306" t="e">
        <f t="shared" si="0"/>
        <v>#DIV/0!</v>
      </c>
      <c r="F26" s="262">
        <f t="shared" si="1"/>
        <v>61</v>
      </c>
      <c r="H26" s="263">
        <f t="shared" si="2"/>
        <v>1.1000000000000001</v>
      </c>
      <c r="I26" s="264">
        <f t="shared" si="3"/>
        <v>0</v>
      </c>
      <c r="J26" s="264">
        <f t="shared" si="3"/>
        <v>0.1</v>
      </c>
    </row>
    <row r="27" spans="2:10" s="261" customFormat="1" ht="23.25" customHeight="1" x14ac:dyDescent="0.25">
      <c r="B27" s="6" t="s">
        <v>281</v>
      </c>
      <c r="C27" s="309">
        <v>49</v>
      </c>
      <c r="D27" s="309">
        <v>108</v>
      </c>
      <c r="E27" s="259" t="s">
        <v>318</v>
      </c>
      <c r="F27" s="262">
        <f t="shared" si="1"/>
        <v>59</v>
      </c>
      <c r="H27" s="263">
        <f t="shared" si="2"/>
        <v>1.9</v>
      </c>
      <c r="I27" s="264">
        <f t="shared" si="3"/>
        <v>0</v>
      </c>
      <c r="J27" s="264">
        <f t="shared" si="3"/>
        <v>0.1</v>
      </c>
    </row>
    <row r="28" spans="2:10" s="261" customFormat="1" ht="20.45" customHeight="1" x14ac:dyDescent="0.25">
      <c r="B28" s="6" t="s">
        <v>282</v>
      </c>
      <c r="C28" s="309">
        <v>3752</v>
      </c>
      <c r="D28" s="309">
        <v>281</v>
      </c>
      <c r="E28" s="259">
        <f t="shared" si="0"/>
        <v>7.4893390191897655</v>
      </c>
      <c r="F28" s="262">
        <f t="shared" si="1"/>
        <v>-3471</v>
      </c>
      <c r="H28" s="263">
        <f t="shared" si="2"/>
        <v>5</v>
      </c>
      <c r="I28" s="264">
        <f t="shared" si="3"/>
        <v>3.8</v>
      </c>
      <c r="J28" s="264">
        <f t="shared" si="3"/>
        <v>0.3</v>
      </c>
    </row>
    <row r="29" spans="2:10" s="261" customFormat="1" ht="21.6" customHeight="1" x14ac:dyDescent="0.25">
      <c r="B29" s="22" t="s">
        <v>283</v>
      </c>
      <c r="C29" s="309">
        <v>1189</v>
      </c>
      <c r="D29" s="309">
        <v>412</v>
      </c>
      <c r="E29" s="259">
        <f t="shared" si="0"/>
        <v>34.650967199327162</v>
      </c>
      <c r="F29" s="262">
        <f t="shared" si="1"/>
        <v>-777</v>
      </c>
      <c r="H29" s="263">
        <f t="shared" si="2"/>
        <v>7.3</v>
      </c>
      <c r="I29" s="264">
        <f t="shared" si="3"/>
        <v>1.2</v>
      </c>
      <c r="J29" s="264">
        <f t="shared" si="3"/>
        <v>0.4</v>
      </c>
    </row>
    <row r="30" spans="2:10" s="261" customFormat="1" ht="17.45" customHeight="1" x14ac:dyDescent="0.25">
      <c r="B30" s="6" t="s">
        <v>284</v>
      </c>
      <c r="C30" s="309">
        <v>543</v>
      </c>
      <c r="D30" s="309">
        <v>403</v>
      </c>
      <c r="E30" s="259">
        <f t="shared" si="0"/>
        <v>74.217311233885823</v>
      </c>
      <c r="F30" s="262">
        <f t="shared" si="1"/>
        <v>-140</v>
      </c>
      <c r="H30" s="263">
        <f t="shared" si="2"/>
        <v>7.1</v>
      </c>
      <c r="I30" s="264">
        <f t="shared" si="3"/>
        <v>0.5</v>
      </c>
      <c r="J30" s="264">
        <f t="shared" si="3"/>
        <v>0.4</v>
      </c>
    </row>
    <row r="31" spans="2:10" s="261" customFormat="1" ht="20.45" customHeight="1" x14ac:dyDescent="0.25">
      <c r="B31" s="6" t="s">
        <v>285</v>
      </c>
      <c r="C31" s="309">
        <v>56</v>
      </c>
      <c r="D31" s="309">
        <v>248</v>
      </c>
      <c r="E31" s="259" t="s">
        <v>482</v>
      </c>
      <c r="F31" s="262">
        <f t="shared" si="1"/>
        <v>192</v>
      </c>
      <c r="H31" s="263">
        <f t="shared" si="2"/>
        <v>4.4000000000000004</v>
      </c>
      <c r="I31" s="264">
        <f t="shared" si="3"/>
        <v>0.1</v>
      </c>
      <c r="J31" s="264">
        <f t="shared" si="3"/>
        <v>0.2</v>
      </c>
    </row>
    <row r="32" spans="2:10" s="261" customFormat="1" ht="18.75" customHeight="1" x14ac:dyDescent="0.25">
      <c r="B32" s="6" t="s">
        <v>286</v>
      </c>
      <c r="C32" s="309">
        <v>40</v>
      </c>
      <c r="D32" s="309">
        <v>494</v>
      </c>
      <c r="E32" s="259" t="s">
        <v>480</v>
      </c>
      <c r="F32" s="262">
        <f t="shared" si="1"/>
        <v>454</v>
      </c>
      <c r="H32" s="263">
        <f t="shared" si="2"/>
        <v>8.6999999999999993</v>
      </c>
      <c r="I32" s="264">
        <f t="shared" si="3"/>
        <v>0</v>
      </c>
      <c r="J32" s="264">
        <f t="shared" si="3"/>
        <v>0.5</v>
      </c>
    </row>
    <row r="33" spans="2:10" s="261" customFormat="1" ht="19.5" customHeight="1" x14ac:dyDescent="0.25">
      <c r="B33" s="6" t="s">
        <v>287</v>
      </c>
      <c r="C33" s="309">
        <v>99</v>
      </c>
      <c r="D33" s="309">
        <v>0</v>
      </c>
      <c r="E33" s="259">
        <f t="shared" si="0"/>
        <v>0</v>
      </c>
      <c r="F33" s="262">
        <f t="shared" si="1"/>
        <v>-99</v>
      </c>
      <c r="H33" s="263">
        <f t="shared" si="2"/>
        <v>0</v>
      </c>
      <c r="I33" s="264">
        <f t="shared" si="3"/>
        <v>0.1</v>
      </c>
      <c r="J33" s="264">
        <f t="shared" si="3"/>
        <v>0</v>
      </c>
    </row>
    <row r="34" spans="2:10" s="261" customFormat="1" ht="21.6" customHeight="1" x14ac:dyDescent="0.25">
      <c r="B34" s="6" t="s">
        <v>288</v>
      </c>
      <c r="C34" s="309">
        <v>65</v>
      </c>
      <c r="D34" s="309">
        <v>257</v>
      </c>
      <c r="E34" s="259" t="s">
        <v>483</v>
      </c>
      <c r="F34" s="262">
        <f t="shared" si="1"/>
        <v>192</v>
      </c>
      <c r="H34" s="265">
        <f t="shared" si="2"/>
        <v>4.5</v>
      </c>
      <c r="I34" s="264">
        <f t="shared" si="3"/>
        <v>0.1</v>
      </c>
      <c r="J34" s="264">
        <f t="shared" si="3"/>
        <v>0.3</v>
      </c>
    </row>
    <row r="35" spans="2:10" ht="18.75" x14ac:dyDescent="0.2">
      <c r="B35" s="6" t="s">
        <v>289</v>
      </c>
      <c r="C35" s="309">
        <v>10</v>
      </c>
      <c r="D35" s="309">
        <v>46</v>
      </c>
      <c r="E35" s="259" t="s">
        <v>344</v>
      </c>
      <c r="F35" s="262">
        <f>D35-C35</f>
        <v>36</v>
      </c>
      <c r="H35" s="266">
        <f t="shared" si="2"/>
        <v>0.8</v>
      </c>
      <c r="I35" s="266">
        <f t="shared" si="3"/>
        <v>0</v>
      </c>
      <c r="J35" s="266">
        <f t="shared" si="3"/>
        <v>0</v>
      </c>
    </row>
    <row r="36" spans="2:10" ht="18.75" x14ac:dyDescent="0.2">
      <c r="B36" s="6" t="s">
        <v>290</v>
      </c>
      <c r="C36" s="309">
        <v>0</v>
      </c>
      <c r="D36" s="309">
        <v>39</v>
      </c>
      <c r="E36" s="306" t="e">
        <f t="shared" si="0"/>
        <v>#DIV/0!</v>
      </c>
      <c r="F36" s="262">
        <f t="shared" si="1"/>
        <v>39</v>
      </c>
      <c r="H36" s="266">
        <f t="shared" si="2"/>
        <v>0.7</v>
      </c>
      <c r="I36" s="266">
        <f t="shared" si="3"/>
        <v>0</v>
      </c>
      <c r="J36" s="266">
        <f t="shared" si="3"/>
        <v>0</v>
      </c>
    </row>
    <row r="37" spans="2:10" ht="17.45" customHeight="1" x14ac:dyDescent="0.2">
      <c r="B37" s="6" t="s">
        <v>291</v>
      </c>
      <c r="C37" s="309">
        <v>41</v>
      </c>
      <c r="D37" s="309">
        <v>77</v>
      </c>
      <c r="E37" s="259">
        <f t="shared" si="0"/>
        <v>187.80487804878047</v>
      </c>
      <c r="F37" s="262">
        <f t="shared" si="1"/>
        <v>36</v>
      </c>
      <c r="I37" s="266">
        <f t="shared" si="3"/>
        <v>0</v>
      </c>
      <c r="J37" s="266">
        <f t="shared" si="3"/>
        <v>0.1</v>
      </c>
    </row>
  </sheetData>
  <mergeCells count="7">
    <mergeCell ref="A2:F2"/>
    <mergeCell ref="B3:F3"/>
    <mergeCell ref="B4:F4"/>
    <mergeCell ref="B6:B7"/>
    <mergeCell ref="C6:C7"/>
    <mergeCell ref="D6:D7"/>
    <mergeCell ref="E6:F6"/>
  </mergeCells>
  <pageMargins left="0.85" right="0.7" top="0.63" bottom="0.37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C12" sqref="C12"/>
    </sheetView>
  </sheetViews>
  <sheetFormatPr defaultColWidth="8.85546875" defaultRowHeight="18.75" x14ac:dyDescent="0.3"/>
  <cols>
    <col min="1" max="1" width="43.140625" style="37" customWidth="1"/>
    <col min="2" max="2" width="22" style="37" customWidth="1"/>
    <col min="3" max="3" width="21.5703125" style="37" customWidth="1"/>
    <col min="4" max="4" width="13.7109375" style="37" customWidth="1"/>
    <col min="5" max="5" width="14.42578125" style="37" customWidth="1"/>
    <col min="6" max="6" width="14.5703125" style="37" customWidth="1"/>
    <col min="7" max="7" width="13.7109375" style="37" customWidth="1"/>
    <col min="8" max="8" width="8.85546875" style="37"/>
    <col min="9" max="9" width="11.85546875" style="54" customWidth="1"/>
    <col min="10" max="10" width="9.28515625" style="37" bestFit="1" customWidth="1"/>
    <col min="11" max="256" width="8.85546875" style="37"/>
    <col min="257" max="257" width="43.140625" style="37" customWidth="1"/>
    <col min="258" max="259" width="12" style="37" customWidth="1"/>
    <col min="260" max="260" width="13.7109375" style="37" customWidth="1"/>
    <col min="261" max="262" width="12" style="37" customWidth="1"/>
    <col min="263" max="263" width="13.7109375" style="37" customWidth="1"/>
    <col min="264" max="264" width="8.85546875" style="37"/>
    <col min="265" max="265" width="11.85546875" style="37" customWidth="1"/>
    <col min="266" max="266" width="9.28515625" style="37" bestFit="1" customWidth="1"/>
    <col min="267" max="512" width="8.85546875" style="37"/>
    <col min="513" max="513" width="43.140625" style="37" customWidth="1"/>
    <col min="514" max="515" width="12" style="37" customWidth="1"/>
    <col min="516" max="516" width="13.7109375" style="37" customWidth="1"/>
    <col min="517" max="518" width="12" style="37" customWidth="1"/>
    <col min="519" max="519" width="13.7109375" style="37" customWidth="1"/>
    <col min="520" max="520" width="8.85546875" style="37"/>
    <col min="521" max="521" width="11.85546875" style="37" customWidth="1"/>
    <col min="522" max="522" width="9.28515625" style="37" bestFit="1" customWidth="1"/>
    <col min="523" max="768" width="8.85546875" style="37"/>
    <col min="769" max="769" width="43.140625" style="37" customWidth="1"/>
    <col min="770" max="771" width="12" style="37" customWidth="1"/>
    <col min="772" max="772" width="13.7109375" style="37" customWidth="1"/>
    <col min="773" max="774" width="12" style="37" customWidth="1"/>
    <col min="775" max="775" width="13.7109375" style="37" customWidth="1"/>
    <col min="776" max="776" width="8.85546875" style="37"/>
    <col min="777" max="777" width="11.85546875" style="37" customWidth="1"/>
    <col min="778" max="778" width="9.28515625" style="37" bestFit="1" customWidth="1"/>
    <col min="779" max="1024" width="8.85546875" style="37"/>
    <col min="1025" max="1025" width="43.140625" style="37" customWidth="1"/>
    <col min="1026" max="1027" width="12" style="37" customWidth="1"/>
    <col min="1028" max="1028" width="13.7109375" style="37" customWidth="1"/>
    <col min="1029" max="1030" width="12" style="37" customWidth="1"/>
    <col min="1031" max="1031" width="13.7109375" style="37" customWidth="1"/>
    <col min="1032" max="1032" width="8.85546875" style="37"/>
    <col min="1033" max="1033" width="11.85546875" style="37" customWidth="1"/>
    <col min="1034" max="1034" width="9.28515625" style="37" bestFit="1" customWidth="1"/>
    <col min="1035" max="1280" width="8.85546875" style="37"/>
    <col min="1281" max="1281" width="43.140625" style="37" customWidth="1"/>
    <col min="1282" max="1283" width="12" style="37" customWidth="1"/>
    <col min="1284" max="1284" width="13.7109375" style="37" customWidth="1"/>
    <col min="1285" max="1286" width="12" style="37" customWidth="1"/>
    <col min="1287" max="1287" width="13.7109375" style="37" customWidth="1"/>
    <col min="1288" max="1288" width="8.85546875" style="37"/>
    <col min="1289" max="1289" width="11.85546875" style="37" customWidth="1"/>
    <col min="1290" max="1290" width="9.28515625" style="37" bestFit="1" customWidth="1"/>
    <col min="1291" max="1536" width="8.85546875" style="37"/>
    <col min="1537" max="1537" width="43.140625" style="37" customWidth="1"/>
    <col min="1538" max="1539" width="12" style="37" customWidth="1"/>
    <col min="1540" max="1540" width="13.7109375" style="37" customWidth="1"/>
    <col min="1541" max="1542" width="12" style="37" customWidth="1"/>
    <col min="1543" max="1543" width="13.7109375" style="37" customWidth="1"/>
    <col min="1544" max="1544" width="8.85546875" style="37"/>
    <col min="1545" max="1545" width="11.85546875" style="37" customWidth="1"/>
    <col min="1546" max="1546" width="9.28515625" style="37" bestFit="1" customWidth="1"/>
    <col min="1547" max="1792" width="8.85546875" style="37"/>
    <col min="1793" max="1793" width="43.140625" style="37" customWidth="1"/>
    <col min="1794" max="1795" width="12" style="37" customWidth="1"/>
    <col min="1796" max="1796" width="13.7109375" style="37" customWidth="1"/>
    <col min="1797" max="1798" width="12" style="37" customWidth="1"/>
    <col min="1799" max="1799" width="13.7109375" style="37" customWidth="1"/>
    <col min="1800" max="1800" width="8.85546875" style="37"/>
    <col min="1801" max="1801" width="11.85546875" style="37" customWidth="1"/>
    <col min="1802" max="1802" width="9.28515625" style="37" bestFit="1" customWidth="1"/>
    <col min="1803" max="2048" width="8.85546875" style="37"/>
    <col min="2049" max="2049" width="43.140625" style="37" customWidth="1"/>
    <col min="2050" max="2051" width="12" style="37" customWidth="1"/>
    <col min="2052" max="2052" width="13.7109375" style="37" customWidth="1"/>
    <col min="2053" max="2054" width="12" style="37" customWidth="1"/>
    <col min="2055" max="2055" width="13.7109375" style="37" customWidth="1"/>
    <col min="2056" max="2056" width="8.85546875" style="37"/>
    <col min="2057" max="2057" width="11.85546875" style="37" customWidth="1"/>
    <col min="2058" max="2058" width="9.28515625" style="37" bestFit="1" customWidth="1"/>
    <col min="2059" max="2304" width="8.85546875" style="37"/>
    <col min="2305" max="2305" width="43.140625" style="37" customWidth="1"/>
    <col min="2306" max="2307" width="12" style="37" customWidth="1"/>
    <col min="2308" max="2308" width="13.7109375" style="37" customWidth="1"/>
    <col min="2309" max="2310" width="12" style="37" customWidth="1"/>
    <col min="2311" max="2311" width="13.7109375" style="37" customWidth="1"/>
    <col min="2312" max="2312" width="8.85546875" style="37"/>
    <col min="2313" max="2313" width="11.85546875" style="37" customWidth="1"/>
    <col min="2314" max="2314" width="9.28515625" style="37" bestFit="1" customWidth="1"/>
    <col min="2315" max="2560" width="8.85546875" style="37"/>
    <col min="2561" max="2561" width="43.140625" style="37" customWidth="1"/>
    <col min="2562" max="2563" width="12" style="37" customWidth="1"/>
    <col min="2564" max="2564" width="13.7109375" style="37" customWidth="1"/>
    <col min="2565" max="2566" width="12" style="37" customWidth="1"/>
    <col min="2567" max="2567" width="13.7109375" style="37" customWidth="1"/>
    <col min="2568" max="2568" width="8.85546875" style="37"/>
    <col min="2569" max="2569" width="11.85546875" style="37" customWidth="1"/>
    <col min="2570" max="2570" width="9.28515625" style="37" bestFit="1" customWidth="1"/>
    <col min="2571" max="2816" width="8.85546875" style="37"/>
    <col min="2817" max="2817" width="43.140625" style="37" customWidth="1"/>
    <col min="2818" max="2819" width="12" style="37" customWidth="1"/>
    <col min="2820" max="2820" width="13.7109375" style="37" customWidth="1"/>
    <col min="2821" max="2822" width="12" style="37" customWidth="1"/>
    <col min="2823" max="2823" width="13.7109375" style="37" customWidth="1"/>
    <col min="2824" max="2824" width="8.85546875" style="37"/>
    <col min="2825" max="2825" width="11.85546875" style="37" customWidth="1"/>
    <col min="2826" max="2826" width="9.28515625" style="37" bestFit="1" customWidth="1"/>
    <col min="2827" max="3072" width="8.85546875" style="37"/>
    <col min="3073" max="3073" width="43.140625" style="37" customWidth="1"/>
    <col min="3074" max="3075" width="12" style="37" customWidth="1"/>
    <col min="3076" max="3076" width="13.7109375" style="37" customWidth="1"/>
    <col min="3077" max="3078" width="12" style="37" customWidth="1"/>
    <col min="3079" max="3079" width="13.7109375" style="37" customWidth="1"/>
    <col min="3080" max="3080" width="8.85546875" style="37"/>
    <col min="3081" max="3081" width="11.85546875" style="37" customWidth="1"/>
    <col min="3082" max="3082" width="9.28515625" style="37" bestFit="1" customWidth="1"/>
    <col min="3083" max="3328" width="8.85546875" style="37"/>
    <col min="3329" max="3329" width="43.140625" style="37" customWidth="1"/>
    <col min="3330" max="3331" width="12" style="37" customWidth="1"/>
    <col min="3332" max="3332" width="13.7109375" style="37" customWidth="1"/>
    <col min="3333" max="3334" width="12" style="37" customWidth="1"/>
    <col min="3335" max="3335" width="13.7109375" style="37" customWidth="1"/>
    <col min="3336" max="3336" width="8.85546875" style="37"/>
    <col min="3337" max="3337" width="11.85546875" style="37" customWidth="1"/>
    <col min="3338" max="3338" width="9.28515625" style="37" bestFit="1" customWidth="1"/>
    <col min="3339" max="3584" width="8.85546875" style="37"/>
    <col min="3585" max="3585" width="43.140625" style="37" customWidth="1"/>
    <col min="3586" max="3587" width="12" style="37" customWidth="1"/>
    <col min="3588" max="3588" width="13.7109375" style="37" customWidth="1"/>
    <col min="3589" max="3590" width="12" style="37" customWidth="1"/>
    <col min="3591" max="3591" width="13.7109375" style="37" customWidth="1"/>
    <col min="3592" max="3592" width="8.85546875" style="37"/>
    <col min="3593" max="3593" width="11.85546875" style="37" customWidth="1"/>
    <col min="3594" max="3594" width="9.28515625" style="37" bestFit="1" customWidth="1"/>
    <col min="3595" max="3840" width="8.85546875" style="37"/>
    <col min="3841" max="3841" width="43.140625" style="37" customWidth="1"/>
    <col min="3842" max="3843" width="12" style="37" customWidth="1"/>
    <col min="3844" max="3844" width="13.7109375" style="37" customWidth="1"/>
    <col min="3845" max="3846" width="12" style="37" customWidth="1"/>
    <col min="3847" max="3847" width="13.7109375" style="37" customWidth="1"/>
    <col min="3848" max="3848" width="8.85546875" style="37"/>
    <col min="3849" max="3849" width="11.85546875" style="37" customWidth="1"/>
    <col min="3850" max="3850" width="9.28515625" style="37" bestFit="1" customWidth="1"/>
    <col min="3851" max="4096" width="8.85546875" style="37"/>
    <col min="4097" max="4097" width="43.140625" style="37" customWidth="1"/>
    <col min="4098" max="4099" width="12" style="37" customWidth="1"/>
    <col min="4100" max="4100" width="13.7109375" style="37" customWidth="1"/>
    <col min="4101" max="4102" width="12" style="37" customWidth="1"/>
    <col min="4103" max="4103" width="13.7109375" style="37" customWidth="1"/>
    <col min="4104" max="4104" width="8.85546875" style="37"/>
    <col min="4105" max="4105" width="11.85546875" style="37" customWidth="1"/>
    <col min="4106" max="4106" width="9.28515625" style="37" bestFit="1" customWidth="1"/>
    <col min="4107" max="4352" width="8.85546875" style="37"/>
    <col min="4353" max="4353" width="43.140625" style="37" customWidth="1"/>
    <col min="4354" max="4355" width="12" style="37" customWidth="1"/>
    <col min="4356" max="4356" width="13.7109375" style="37" customWidth="1"/>
    <col min="4357" max="4358" width="12" style="37" customWidth="1"/>
    <col min="4359" max="4359" width="13.7109375" style="37" customWidth="1"/>
    <col min="4360" max="4360" width="8.85546875" style="37"/>
    <col min="4361" max="4361" width="11.85546875" style="37" customWidth="1"/>
    <col min="4362" max="4362" width="9.28515625" style="37" bestFit="1" customWidth="1"/>
    <col min="4363" max="4608" width="8.85546875" style="37"/>
    <col min="4609" max="4609" width="43.140625" style="37" customWidth="1"/>
    <col min="4610" max="4611" width="12" style="37" customWidth="1"/>
    <col min="4612" max="4612" width="13.7109375" style="37" customWidth="1"/>
    <col min="4613" max="4614" width="12" style="37" customWidth="1"/>
    <col min="4615" max="4615" width="13.7109375" style="37" customWidth="1"/>
    <col min="4616" max="4616" width="8.85546875" style="37"/>
    <col min="4617" max="4617" width="11.85546875" style="37" customWidth="1"/>
    <col min="4618" max="4618" width="9.28515625" style="37" bestFit="1" customWidth="1"/>
    <col min="4619" max="4864" width="8.85546875" style="37"/>
    <col min="4865" max="4865" width="43.140625" style="37" customWidth="1"/>
    <col min="4866" max="4867" width="12" style="37" customWidth="1"/>
    <col min="4868" max="4868" width="13.7109375" style="37" customWidth="1"/>
    <col min="4869" max="4870" width="12" style="37" customWidth="1"/>
    <col min="4871" max="4871" width="13.7109375" style="37" customWidth="1"/>
    <col min="4872" max="4872" width="8.85546875" style="37"/>
    <col min="4873" max="4873" width="11.85546875" style="37" customWidth="1"/>
    <col min="4874" max="4874" width="9.28515625" style="37" bestFit="1" customWidth="1"/>
    <col min="4875" max="5120" width="8.85546875" style="37"/>
    <col min="5121" max="5121" width="43.140625" style="37" customWidth="1"/>
    <col min="5122" max="5123" width="12" style="37" customWidth="1"/>
    <col min="5124" max="5124" width="13.7109375" style="37" customWidth="1"/>
    <col min="5125" max="5126" width="12" style="37" customWidth="1"/>
    <col min="5127" max="5127" width="13.7109375" style="37" customWidth="1"/>
    <col min="5128" max="5128" width="8.85546875" style="37"/>
    <col min="5129" max="5129" width="11.85546875" style="37" customWidth="1"/>
    <col min="5130" max="5130" width="9.28515625" style="37" bestFit="1" customWidth="1"/>
    <col min="5131" max="5376" width="8.85546875" style="37"/>
    <col min="5377" max="5377" width="43.140625" style="37" customWidth="1"/>
    <col min="5378" max="5379" width="12" style="37" customWidth="1"/>
    <col min="5380" max="5380" width="13.7109375" style="37" customWidth="1"/>
    <col min="5381" max="5382" width="12" style="37" customWidth="1"/>
    <col min="5383" max="5383" width="13.7109375" style="37" customWidth="1"/>
    <col min="5384" max="5384" width="8.85546875" style="37"/>
    <col min="5385" max="5385" width="11.85546875" style="37" customWidth="1"/>
    <col min="5386" max="5386" width="9.28515625" style="37" bestFit="1" customWidth="1"/>
    <col min="5387" max="5632" width="8.85546875" style="37"/>
    <col min="5633" max="5633" width="43.140625" style="37" customWidth="1"/>
    <col min="5634" max="5635" width="12" style="37" customWidth="1"/>
    <col min="5636" max="5636" width="13.7109375" style="37" customWidth="1"/>
    <col min="5637" max="5638" width="12" style="37" customWidth="1"/>
    <col min="5639" max="5639" width="13.7109375" style="37" customWidth="1"/>
    <col min="5640" max="5640" width="8.85546875" style="37"/>
    <col min="5641" max="5641" width="11.85546875" style="37" customWidth="1"/>
    <col min="5642" max="5642" width="9.28515625" style="37" bestFit="1" customWidth="1"/>
    <col min="5643" max="5888" width="8.85546875" style="37"/>
    <col min="5889" max="5889" width="43.140625" style="37" customWidth="1"/>
    <col min="5890" max="5891" width="12" style="37" customWidth="1"/>
    <col min="5892" max="5892" width="13.7109375" style="37" customWidth="1"/>
    <col min="5893" max="5894" width="12" style="37" customWidth="1"/>
    <col min="5895" max="5895" width="13.7109375" style="37" customWidth="1"/>
    <col min="5896" max="5896" width="8.85546875" style="37"/>
    <col min="5897" max="5897" width="11.85546875" style="37" customWidth="1"/>
    <col min="5898" max="5898" width="9.28515625" style="37" bestFit="1" customWidth="1"/>
    <col min="5899" max="6144" width="8.85546875" style="37"/>
    <col min="6145" max="6145" width="43.140625" style="37" customWidth="1"/>
    <col min="6146" max="6147" width="12" style="37" customWidth="1"/>
    <col min="6148" max="6148" width="13.7109375" style="37" customWidth="1"/>
    <col min="6149" max="6150" width="12" style="37" customWidth="1"/>
    <col min="6151" max="6151" width="13.7109375" style="37" customWidth="1"/>
    <col min="6152" max="6152" width="8.85546875" style="37"/>
    <col min="6153" max="6153" width="11.85546875" style="37" customWidth="1"/>
    <col min="6154" max="6154" width="9.28515625" style="37" bestFit="1" customWidth="1"/>
    <col min="6155" max="6400" width="8.85546875" style="37"/>
    <col min="6401" max="6401" width="43.140625" style="37" customWidth="1"/>
    <col min="6402" max="6403" width="12" style="37" customWidth="1"/>
    <col min="6404" max="6404" width="13.7109375" style="37" customWidth="1"/>
    <col min="6405" max="6406" width="12" style="37" customWidth="1"/>
    <col min="6407" max="6407" width="13.7109375" style="37" customWidth="1"/>
    <col min="6408" max="6408" width="8.85546875" style="37"/>
    <col min="6409" max="6409" width="11.85546875" style="37" customWidth="1"/>
    <col min="6410" max="6410" width="9.28515625" style="37" bestFit="1" customWidth="1"/>
    <col min="6411" max="6656" width="8.85546875" style="37"/>
    <col min="6657" max="6657" width="43.140625" style="37" customWidth="1"/>
    <col min="6658" max="6659" width="12" style="37" customWidth="1"/>
    <col min="6660" max="6660" width="13.7109375" style="37" customWidth="1"/>
    <col min="6661" max="6662" width="12" style="37" customWidth="1"/>
    <col min="6663" max="6663" width="13.7109375" style="37" customWidth="1"/>
    <col min="6664" max="6664" width="8.85546875" style="37"/>
    <col min="6665" max="6665" width="11.85546875" style="37" customWidth="1"/>
    <col min="6666" max="6666" width="9.28515625" style="37" bestFit="1" customWidth="1"/>
    <col min="6667" max="6912" width="8.85546875" style="37"/>
    <col min="6913" max="6913" width="43.140625" style="37" customWidth="1"/>
    <col min="6914" max="6915" width="12" style="37" customWidth="1"/>
    <col min="6916" max="6916" width="13.7109375" style="37" customWidth="1"/>
    <col min="6917" max="6918" width="12" style="37" customWidth="1"/>
    <col min="6919" max="6919" width="13.7109375" style="37" customWidth="1"/>
    <col min="6920" max="6920" width="8.85546875" style="37"/>
    <col min="6921" max="6921" width="11.85546875" style="37" customWidth="1"/>
    <col min="6922" max="6922" width="9.28515625" style="37" bestFit="1" customWidth="1"/>
    <col min="6923" max="7168" width="8.85546875" style="37"/>
    <col min="7169" max="7169" width="43.140625" style="37" customWidth="1"/>
    <col min="7170" max="7171" width="12" style="37" customWidth="1"/>
    <col min="7172" max="7172" width="13.7109375" style="37" customWidth="1"/>
    <col min="7173" max="7174" width="12" style="37" customWidth="1"/>
    <col min="7175" max="7175" width="13.7109375" style="37" customWidth="1"/>
    <col min="7176" max="7176" width="8.85546875" style="37"/>
    <col min="7177" max="7177" width="11.85546875" style="37" customWidth="1"/>
    <col min="7178" max="7178" width="9.28515625" style="37" bestFit="1" customWidth="1"/>
    <col min="7179" max="7424" width="8.85546875" style="37"/>
    <col min="7425" max="7425" width="43.140625" style="37" customWidth="1"/>
    <col min="7426" max="7427" width="12" style="37" customWidth="1"/>
    <col min="7428" max="7428" width="13.7109375" style="37" customWidth="1"/>
    <col min="7429" max="7430" width="12" style="37" customWidth="1"/>
    <col min="7431" max="7431" width="13.7109375" style="37" customWidth="1"/>
    <col min="7432" max="7432" width="8.85546875" style="37"/>
    <col min="7433" max="7433" width="11.85546875" style="37" customWidth="1"/>
    <col min="7434" max="7434" width="9.28515625" style="37" bestFit="1" customWidth="1"/>
    <col min="7435" max="7680" width="8.85546875" style="37"/>
    <col min="7681" max="7681" width="43.140625" style="37" customWidth="1"/>
    <col min="7682" max="7683" width="12" style="37" customWidth="1"/>
    <col min="7684" max="7684" width="13.7109375" style="37" customWidth="1"/>
    <col min="7685" max="7686" width="12" style="37" customWidth="1"/>
    <col min="7687" max="7687" width="13.7109375" style="37" customWidth="1"/>
    <col min="7688" max="7688" width="8.85546875" style="37"/>
    <col min="7689" max="7689" width="11.85546875" style="37" customWidth="1"/>
    <col min="7690" max="7690" width="9.28515625" style="37" bestFit="1" customWidth="1"/>
    <col min="7691" max="7936" width="8.85546875" style="37"/>
    <col min="7937" max="7937" width="43.140625" style="37" customWidth="1"/>
    <col min="7938" max="7939" width="12" style="37" customWidth="1"/>
    <col min="7940" max="7940" width="13.7109375" style="37" customWidth="1"/>
    <col min="7941" max="7942" width="12" style="37" customWidth="1"/>
    <col min="7943" max="7943" width="13.7109375" style="37" customWidth="1"/>
    <col min="7944" max="7944" width="8.85546875" style="37"/>
    <col min="7945" max="7945" width="11.85546875" style="37" customWidth="1"/>
    <col min="7946" max="7946" width="9.28515625" style="37" bestFit="1" customWidth="1"/>
    <col min="7947" max="8192" width="8.85546875" style="37"/>
    <col min="8193" max="8193" width="43.140625" style="37" customWidth="1"/>
    <col min="8194" max="8195" width="12" style="37" customWidth="1"/>
    <col min="8196" max="8196" width="13.7109375" style="37" customWidth="1"/>
    <col min="8197" max="8198" width="12" style="37" customWidth="1"/>
    <col min="8199" max="8199" width="13.7109375" style="37" customWidth="1"/>
    <col min="8200" max="8200" width="8.85546875" style="37"/>
    <col min="8201" max="8201" width="11.85546875" style="37" customWidth="1"/>
    <col min="8202" max="8202" width="9.28515625" style="37" bestFit="1" customWidth="1"/>
    <col min="8203" max="8448" width="8.85546875" style="37"/>
    <col min="8449" max="8449" width="43.140625" style="37" customWidth="1"/>
    <col min="8450" max="8451" width="12" style="37" customWidth="1"/>
    <col min="8452" max="8452" width="13.7109375" style="37" customWidth="1"/>
    <col min="8453" max="8454" width="12" style="37" customWidth="1"/>
    <col min="8455" max="8455" width="13.7109375" style="37" customWidth="1"/>
    <col min="8456" max="8456" width="8.85546875" style="37"/>
    <col min="8457" max="8457" width="11.85546875" style="37" customWidth="1"/>
    <col min="8458" max="8458" width="9.28515625" style="37" bestFit="1" customWidth="1"/>
    <col min="8459" max="8704" width="8.85546875" style="37"/>
    <col min="8705" max="8705" width="43.140625" style="37" customWidth="1"/>
    <col min="8706" max="8707" width="12" style="37" customWidth="1"/>
    <col min="8708" max="8708" width="13.7109375" style="37" customWidth="1"/>
    <col min="8709" max="8710" width="12" style="37" customWidth="1"/>
    <col min="8711" max="8711" width="13.7109375" style="37" customWidth="1"/>
    <col min="8712" max="8712" width="8.85546875" style="37"/>
    <col min="8713" max="8713" width="11.85546875" style="37" customWidth="1"/>
    <col min="8714" max="8714" width="9.28515625" style="37" bestFit="1" customWidth="1"/>
    <col min="8715" max="8960" width="8.85546875" style="37"/>
    <col min="8961" max="8961" width="43.140625" style="37" customWidth="1"/>
    <col min="8962" max="8963" width="12" style="37" customWidth="1"/>
    <col min="8964" max="8964" width="13.7109375" style="37" customWidth="1"/>
    <col min="8965" max="8966" width="12" style="37" customWidth="1"/>
    <col min="8967" max="8967" width="13.7109375" style="37" customWidth="1"/>
    <col min="8968" max="8968" width="8.85546875" style="37"/>
    <col min="8969" max="8969" width="11.85546875" style="37" customWidth="1"/>
    <col min="8970" max="8970" width="9.28515625" style="37" bestFit="1" customWidth="1"/>
    <col min="8971" max="9216" width="8.85546875" style="37"/>
    <col min="9217" max="9217" width="43.140625" style="37" customWidth="1"/>
    <col min="9218" max="9219" width="12" style="37" customWidth="1"/>
    <col min="9220" max="9220" width="13.7109375" style="37" customWidth="1"/>
    <col min="9221" max="9222" width="12" style="37" customWidth="1"/>
    <col min="9223" max="9223" width="13.7109375" style="37" customWidth="1"/>
    <col min="9224" max="9224" width="8.85546875" style="37"/>
    <col min="9225" max="9225" width="11.85546875" style="37" customWidth="1"/>
    <col min="9226" max="9226" width="9.28515625" style="37" bestFit="1" customWidth="1"/>
    <col min="9227" max="9472" width="8.85546875" style="37"/>
    <col min="9473" max="9473" width="43.140625" style="37" customWidth="1"/>
    <col min="9474" max="9475" width="12" style="37" customWidth="1"/>
    <col min="9476" max="9476" width="13.7109375" style="37" customWidth="1"/>
    <col min="9477" max="9478" width="12" style="37" customWidth="1"/>
    <col min="9479" max="9479" width="13.7109375" style="37" customWidth="1"/>
    <col min="9480" max="9480" width="8.85546875" style="37"/>
    <col min="9481" max="9481" width="11.85546875" style="37" customWidth="1"/>
    <col min="9482" max="9482" width="9.28515625" style="37" bestFit="1" customWidth="1"/>
    <col min="9483" max="9728" width="8.85546875" style="37"/>
    <col min="9729" max="9729" width="43.140625" style="37" customWidth="1"/>
    <col min="9730" max="9731" width="12" style="37" customWidth="1"/>
    <col min="9732" max="9732" width="13.7109375" style="37" customWidth="1"/>
    <col min="9733" max="9734" width="12" style="37" customWidth="1"/>
    <col min="9735" max="9735" width="13.7109375" style="37" customWidth="1"/>
    <col min="9736" max="9736" width="8.85546875" style="37"/>
    <col min="9737" max="9737" width="11.85546875" style="37" customWidth="1"/>
    <col min="9738" max="9738" width="9.28515625" style="37" bestFit="1" customWidth="1"/>
    <col min="9739" max="9984" width="8.85546875" style="37"/>
    <col min="9985" max="9985" width="43.140625" style="37" customWidth="1"/>
    <col min="9986" max="9987" width="12" style="37" customWidth="1"/>
    <col min="9988" max="9988" width="13.7109375" style="37" customWidth="1"/>
    <col min="9989" max="9990" width="12" style="37" customWidth="1"/>
    <col min="9991" max="9991" width="13.7109375" style="37" customWidth="1"/>
    <col min="9992" max="9992" width="8.85546875" style="37"/>
    <col min="9993" max="9993" width="11.85546875" style="37" customWidth="1"/>
    <col min="9994" max="9994" width="9.28515625" style="37" bestFit="1" customWidth="1"/>
    <col min="9995" max="10240" width="8.85546875" style="37"/>
    <col min="10241" max="10241" width="43.140625" style="37" customWidth="1"/>
    <col min="10242" max="10243" width="12" style="37" customWidth="1"/>
    <col min="10244" max="10244" width="13.7109375" style="37" customWidth="1"/>
    <col min="10245" max="10246" width="12" style="37" customWidth="1"/>
    <col min="10247" max="10247" width="13.7109375" style="37" customWidth="1"/>
    <col min="10248" max="10248" width="8.85546875" style="37"/>
    <col min="10249" max="10249" width="11.85546875" style="37" customWidth="1"/>
    <col min="10250" max="10250" width="9.28515625" style="37" bestFit="1" customWidth="1"/>
    <col min="10251" max="10496" width="8.85546875" style="37"/>
    <col min="10497" max="10497" width="43.140625" style="37" customWidth="1"/>
    <col min="10498" max="10499" width="12" style="37" customWidth="1"/>
    <col min="10500" max="10500" width="13.7109375" style="37" customWidth="1"/>
    <col min="10501" max="10502" width="12" style="37" customWidth="1"/>
    <col min="10503" max="10503" width="13.7109375" style="37" customWidth="1"/>
    <col min="10504" max="10504" width="8.85546875" style="37"/>
    <col min="10505" max="10505" width="11.85546875" style="37" customWidth="1"/>
    <col min="10506" max="10506" width="9.28515625" style="37" bestFit="1" customWidth="1"/>
    <col min="10507" max="10752" width="8.85546875" style="37"/>
    <col min="10753" max="10753" width="43.140625" style="37" customWidth="1"/>
    <col min="10754" max="10755" width="12" style="37" customWidth="1"/>
    <col min="10756" max="10756" width="13.7109375" style="37" customWidth="1"/>
    <col min="10757" max="10758" width="12" style="37" customWidth="1"/>
    <col min="10759" max="10759" width="13.7109375" style="37" customWidth="1"/>
    <col min="10760" max="10760" width="8.85546875" style="37"/>
    <col min="10761" max="10761" width="11.85546875" style="37" customWidth="1"/>
    <col min="10762" max="10762" width="9.28515625" style="37" bestFit="1" customWidth="1"/>
    <col min="10763" max="11008" width="8.85546875" style="37"/>
    <col min="11009" max="11009" width="43.140625" style="37" customWidth="1"/>
    <col min="11010" max="11011" width="12" style="37" customWidth="1"/>
    <col min="11012" max="11012" width="13.7109375" style="37" customWidth="1"/>
    <col min="11013" max="11014" width="12" style="37" customWidth="1"/>
    <col min="11015" max="11015" width="13.7109375" style="37" customWidth="1"/>
    <col min="11016" max="11016" width="8.85546875" style="37"/>
    <col min="11017" max="11017" width="11.85546875" style="37" customWidth="1"/>
    <col min="11018" max="11018" width="9.28515625" style="37" bestFit="1" customWidth="1"/>
    <col min="11019" max="11264" width="8.85546875" style="37"/>
    <col min="11265" max="11265" width="43.140625" style="37" customWidth="1"/>
    <col min="11266" max="11267" width="12" style="37" customWidth="1"/>
    <col min="11268" max="11268" width="13.7109375" style="37" customWidth="1"/>
    <col min="11269" max="11270" width="12" style="37" customWidth="1"/>
    <col min="11271" max="11271" width="13.7109375" style="37" customWidth="1"/>
    <col min="11272" max="11272" width="8.85546875" style="37"/>
    <col min="11273" max="11273" width="11.85546875" style="37" customWidth="1"/>
    <col min="11274" max="11274" width="9.28515625" style="37" bestFit="1" customWidth="1"/>
    <col min="11275" max="11520" width="8.85546875" style="37"/>
    <col min="11521" max="11521" width="43.140625" style="37" customWidth="1"/>
    <col min="11522" max="11523" width="12" style="37" customWidth="1"/>
    <col min="11524" max="11524" width="13.7109375" style="37" customWidth="1"/>
    <col min="11525" max="11526" width="12" style="37" customWidth="1"/>
    <col min="11527" max="11527" width="13.7109375" style="37" customWidth="1"/>
    <col min="11528" max="11528" width="8.85546875" style="37"/>
    <col min="11529" max="11529" width="11.85546875" style="37" customWidth="1"/>
    <col min="11530" max="11530" width="9.28515625" style="37" bestFit="1" customWidth="1"/>
    <col min="11531" max="11776" width="8.85546875" style="37"/>
    <col min="11777" max="11777" width="43.140625" style="37" customWidth="1"/>
    <col min="11778" max="11779" width="12" style="37" customWidth="1"/>
    <col min="11780" max="11780" width="13.7109375" style="37" customWidth="1"/>
    <col min="11781" max="11782" width="12" style="37" customWidth="1"/>
    <col min="11783" max="11783" width="13.7109375" style="37" customWidth="1"/>
    <col min="11784" max="11784" width="8.85546875" style="37"/>
    <col min="11785" max="11785" width="11.85546875" style="37" customWidth="1"/>
    <col min="11786" max="11786" width="9.28515625" style="37" bestFit="1" customWidth="1"/>
    <col min="11787" max="12032" width="8.85546875" style="37"/>
    <col min="12033" max="12033" width="43.140625" style="37" customWidth="1"/>
    <col min="12034" max="12035" width="12" style="37" customWidth="1"/>
    <col min="12036" max="12036" width="13.7109375" style="37" customWidth="1"/>
    <col min="12037" max="12038" width="12" style="37" customWidth="1"/>
    <col min="12039" max="12039" width="13.7109375" style="37" customWidth="1"/>
    <col min="12040" max="12040" width="8.85546875" style="37"/>
    <col min="12041" max="12041" width="11.85546875" style="37" customWidth="1"/>
    <col min="12042" max="12042" width="9.28515625" style="37" bestFit="1" customWidth="1"/>
    <col min="12043" max="12288" width="8.85546875" style="37"/>
    <col min="12289" max="12289" width="43.140625" style="37" customWidth="1"/>
    <col min="12290" max="12291" width="12" style="37" customWidth="1"/>
    <col min="12292" max="12292" width="13.7109375" style="37" customWidth="1"/>
    <col min="12293" max="12294" width="12" style="37" customWidth="1"/>
    <col min="12295" max="12295" width="13.7109375" style="37" customWidth="1"/>
    <col min="12296" max="12296" width="8.85546875" style="37"/>
    <col min="12297" max="12297" width="11.85546875" style="37" customWidth="1"/>
    <col min="12298" max="12298" width="9.28515625" style="37" bestFit="1" customWidth="1"/>
    <col min="12299" max="12544" width="8.85546875" style="37"/>
    <col min="12545" max="12545" width="43.140625" style="37" customWidth="1"/>
    <col min="12546" max="12547" width="12" style="37" customWidth="1"/>
    <col min="12548" max="12548" width="13.7109375" style="37" customWidth="1"/>
    <col min="12549" max="12550" width="12" style="37" customWidth="1"/>
    <col min="12551" max="12551" width="13.7109375" style="37" customWidth="1"/>
    <col min="12552" max="12552" width="8.85546875" style="37"/>
    <col min="12553" max="12553" width="11.85546875" style="37" customWidth="1"/>
    <col min="12554" max="12554" width="9.28515625" style="37" bestFit="1" customWidth="1"/>
    <col min="12555" max="12800" width="8.85546875" style="37"/>
    <col min="12801" max="12801" width="43.140625" style="37" customWidth="1"/>
    <col min="12802" max="12803" width="12" style="37" customWidth="1"/>
    <col min="12804" max="12804" width="13.7109375" style="37" customWidth="1"/>
    <col min="12805" max="12806" width="12" style="37" customWidth="1"/>
    <col min="12807" max="12807" width="13.7109375" style="37" customWidth="1"/>
    <col min="12808" max="12808" width="8.85546875" style="37"/>
    <col min="12809" max="12809" width="11.85546875" style="37" customWidth="1"/>
    <col min="12810" max="12810" width="9.28515625" style="37" bestFit="1" customWidth="1"/>
    <col min="12811" max="13056" width="8.85546875" style="37"/>
    <col min="13057" max="13057" width="43.140625" style="37" customWidth="1"/>
    <col min="13058" max="13059" width="12" style="37" customWidth="1"/>
    <col min="13060" max="13060" width="13.7109375" style="37" customWidth="1"/>
    <col min="13061" max="13062" width="12" style="37" customWidth="1"/>
    <col min="13063" max="13063" width="13.7109375" style="37" customWidth="1"/>
    <col min="13064" max="13064" width="8.85546875" style="37"/>
    <col min="13065" max="13065" width="11.85546875" style="37" customWidth="1"/>
    <col min="13066" max="13066" width="9.28515625" style="37" bestFit="1" customWidth="1"/>
    <col min="13067" max="13312" width="8.85546875" style="37"/>
    <col min="13313" max="13313" width="43.140625" style="37" customWidth="1"/>
    <col min="13314" max="13315" width="12" style="37" customWidth="1"/>
    <col min="13316" max="13316" width="13.7109375" style="37" customWidth="1"/>
    <col min="13317" max="13318" width="12" style="37" customWidth="1"/>
    <col min="13319" max="13319" width="13.7109375" style="37" customWidth="1"/>
    <col min="13320" max="13320" width="8.85546875" style="37"/>
    <col min="13321" max="13321" width="11.85546875" style="37" customWidth="1"/>
    <col min="13322" max="13322" width="9.28515625" style="37" bestFit="1" customWidth="1"/>
    <col min="13323" max="13568" width="8.85546875" style="37"/>
    <col min="13569" max="13569" width="43.140625" style="37" customWidth="1"/>
    <col min="13570" max="13571" width="12" style="37" customWidth="1"/>
    <col min="13572" max="13572" width="13.7109375" style="37" customWidth="1"/>
    <col min="13573" max="13574" width="12" style="37" customWidth="1"/>
    <col min="13575" max="13575" width="13.7109375" style="37" customWidth="1"/>
    <col min="13576" max="13576" width="8.85546875" style="37"/>
    <col min="13577" max="13577" width="11.85546875" style="37" customWidth="1"/>
    <col min="13578" max="13578" width="9.28515625" style="37" bestFit="1" customWidth="1"/>
    <col min="13579" max="13824" width="8.85546875" style="37"/>
    <col min="13825" max="13825" width="43.140625" style="37" customWidth="1"/>
    <col min="13826" max="13827" width="12" style="37" customWidth="1"/>
    <col min="13828" max="13828" width="13.7109375" style="37" customWidth="1"/>
    <col min="13829" max="13830" width="12" style="37" customWidth="1"/>
    <col min="13831" max="13831" width="13.7109375" style="37" customWidth="1"/>
    <col min="13832" max="13832" width="8.85546875" style="37"/>
    <col min="13833" max="13833" width="11.85546875" style="37" customWidth="1"/>
    <col min="13834" max="13834" width="9.28515625" style="37" bestFit="1" customWidth="1"/>
    <col min="13835" max="14080" width="8.85546875" style="37"/>
    <col min="14081" max="14081" width="43.140625" style="37" customWidth="1"/>
    <col min="14082" max="14083" width="12" style="37" customWidth="1"/>
    <col min="14084" max="14084" width="13.7109375" style="37" customWidth="1"/>
    <col min="14085" max="14086" width="12" style="37" customWidth="1"/>
    <col min="14087" max="14087" width="13.7109375" style="37" customWidth="1"/>
    <col min="14088" max="14088" width="8.85546875" style="37"/>
    <col min="14089" max="14089" width="11.85546875" style="37" customWidth="1"/>
    <col min="14090" max="14090" width="9.28515625" style="37" bestFit="1" customWidth="1"/>
    <col min="14091" max="14336" width="8.85546875" style="37"/>
    <col min="14337" max="14337" width="43.140625" style="37" customWidth="1"/>
    <col min="14338" max="14339" width="12" style="37" customWidth="1"/>
    <col min="14340" max="14340" width="13.7109375" style="37" customWidth="1"/>
    <col min="14341" max="14342" width="12" style="37" customWidth="1"/>
    <col min="14343" max="14343" width="13.7109375" style="37" customWidth="1"/>
    <col min="14344" max="14344" width="8.85546875" style="37"/>
    <col min="14345" max="14345" width="11.85546875" style="37" customWidth="1"/>
    <col min="14346" max="14346" width="9.28515625" style="37" bestFit="1" customWidth="1"/>
    <col min="14347" max="14592" width="8.85546875" style="37"/>
    <col min="14593" max="14593" width="43.140625" style="37" customWidth="1"/>
    <col min="14594" max="14595" width="12" style="37" customWidth="1"/>
    <col min="14596" max="14596" width="13.7109375" style="37" customWidth="1"/>
    <col min="14597" max="14598" width="12" style="37" customWidth="1"/>
    <col min="14599" max="14599" width="13.7109375" style="37" customWidth="1"/>
    <col min="14600" max="14600" width="8.85546875" style="37"/>
    <col min="14601" max="14601" width="11.85546875" style="37" customWidth="1"/>
    <col min="14602" max="14602" width="9.28515625" style="37" bestFit="1" customWidth="1"/>
    <col min="14603" max="14848" width="8.85546875" style="37"/>
    <col min="14849" max="14849" width="43.140625" style="37" customWidth="1"/>
    <col min="14850" max="14851" width="12" style="37" customWidth="1"/>
    <col min="14852" max="14852" width="13.7109375" style="37" customWidth="1"/>
    <col min="14853" max="14854" width="12" style="37" customWidth="1"/>
    <col min="14855" max="14855" width="13.7109375" style="37" customWidth="1"/>
    <col min="14856" max="14856" width="8.85546875" style="37"/>
    <col min="14857" max="14857" width="11.85546875" style="37" customWidth="1"/>
    <col min="14858" max="14858" width="9.28515625" style="37" bestFit="1" customWidth="1"/>
    <col min="14859" max="15104" width="8.85546875" style="37"/>
    <col min="15105" max="15105" width="43.140625" style="37" customWidth="1"/>
    <col min="15106" max="15107" width="12" style="37" customWidth="1"/>
    <col min="15108" max="15108" width="13.7109375" style="37" customWidth="1"/>
    <col min="15109" max="15110" width="12" style="37" customWidth="1"/>
    <col min="15111" max="15111" width="13.7109375" style="37" customWidth="1"/>
    <col min="15112" max="15112" width="8.85546875" style="37"/>
    <col min="15113" max="15113" width="11.85546875" style="37" customWidth="1"/>
    <col min="15114" max="15114" width="9.28515625" style="37" bestFit="1" customWidth="1"/>
    <col min="15115" max="15360" width="8.85546875" style="37"/>
    <col min="15361" max="15361" width="43.140625" style="37" customWidth="1"/>
    <col min="15362" max="15363" width="12" style="37" customWidth="1"/>
    <col min="15364" max="15364" width="13.7109375" style="37" customWidth="1"/>
    <col min="15365" max="15366" width="12" style="37" customWidth="1"/>
    <col min="15367" max="15367" width="13.7109375" style="37" customWidth="1"/>
    <col min="15368" max="15368" width="8.85546875" style="37"/>
    <col min="15369" max="15369" width="11.85546875" style="37" customWidth="1"/>
    <col min="15370" max="15370" width="9.28515625" style="37" bestFit="1" customWidth="1"/>
    <col min="15371" max="15616" width="8.85546875" style="37"/>
    <col min="15617" max="15617" width="43.140625" style="37" customWidth="1"/>
    <col min="15618" max="15619" width="12" style="37" customWidth="1"/>
    <col min="15620" max="15620" width="13.7109375" style="37" customWidth="1"/>
    <col min="15621" max="15622" width="12" style="37" customWidth="1"/>
    <col min="15623" max="15623" width="13.7109375" style="37" customWidth="1"/>
    <col min="15624" max="15624" width="8.85546875" style="37"/>
    <col min="15625" max="15625" width="11.85546875" style="37" customWidth="1"/>
    <col min="15626" max="15626" width="9.28515625" style="37" bestFit="1" customWidth="1"/>
    <col min="15627" max="15872" width="8.85546875" style="37"/>
    <col min="15873" max="15873" width="43.140625" style="37" customWidth="1"/>
    <col min="15874" max="15875" width="12" style="37" customWidth="1"/>
    <col min="15876" max="15876" width="13.7109375" style="37" customWidth="1"/>
    <col min="15877" max="15878" width="12" style="37" customWidth="1"/>
    <col min="15879" max="15879" width="13.7109375" style="37" customWidth="1"/>
    <col min="15880" max="15880" width="8.85546875" style="37"/>
    <col min="15881" max="15881" width="11.85546875" style="37" customWidth="1"/>
    <col min="15882" max="15882" width="9.28515625" style="37" bestFit="1" customWidth="1"/>
    <col min="15883" max="16128" width="8.85546875" style="37"/>
    <col min="16129" max="16129" width="43.140625" style="37" customWidth="1"/>
    <col min="16130" max="16131" width="12" style="37" customWidth="1"/>
    <col min="16132" max="16132" width="13.7109375" style="37" customWidth="1"/>
    <col min="16133" max="16134" width="12" style="37" customWidth="1"/>
    <col min="16135" max="16135" width="13.7109375" style="37" customWidth="1"/>
    <col min="16136" max="16136" width="8.85546875" style="37"/>
    <col min="16137" max="16137" width="11.85546875" style="37" customWidth="1"/>
    <col min="16138" max="16138" width="9.28515625" style="37" bestFit="1" customWidth="1"/>
    <col min="16139" max="16384" width="8.85546875" style="37"/>
  </cols>
  <sheetData>
    <row r="1" spans="1:15" s="26" customFormat="1" ht="22.7" customHeight="1" x14ac:dyDescent="0.3">
      <c r="A1" s="376" t="s">
        <v>73</v>
      </c>
      <c r="B1" s="376"/>
      <c r="C1" s="376"/>
      <c r="D1" s="376"/>
      <c r="E1" s="376"/>
      <c r="F1" s="376"/>
      <c r="G1" s="376"/>
      <c r="I1" s="53"/>
    </row>
    <row r="2" spans="1:15" s="26" customFormat="1" ht="22.7" customHeight="1" x14ac:dyDescent="0.3">
      <c r="A2" s="393" t="s">
        <v>77</v>
      </c>
      <c r="B2" s="393"/>
      <c r="C2" s="393"/>
      <c r="D2" s="393"/>
      <c r="E2" s="393"/>
      <c r="F2" s="393"/>
      <c r="G2" s="393"/>
      <c r="I2" s="53"/>
    </row>
    <row r="3" spans="1:15" s="29" customFormat="1" ht="18.75" customHeight="1" x14ac:dyDescent="0.3">
      <c r="A3" s="27"/>
      <c r="B3" s="27"/>
      <c r="C3" s="27"/>
      <c r="D3" s="27"/>
      <c r="E3" s="27"/>
      <c r="F3" s="27"/>
      <c r="G3" s="13" t="s">
        <v>7</v>
      </c>
      <c r="I3" s="54"/>
    </row>
    <row r="4" spans="1:15" s="29" customFormat="1" ht="50.25" customHeight="1" x14ac:dyDescent="0.2">
      <c r="A4" s="103"/>
      <c r="B4" s="106" t="s">
        <v>385</v>
      </c>
      <c r="C4" s="106" t="s">
        <v>379</v>
      </c>
      <c r="D4" s="71" t="s">
        <v>45</v>
      </c>
      <c r="E4" s="109" t="s">
        <v>383</v>
      </c>
      <c r="F4" s="109" t="s">
        <v>384</v>
      </c>
      <c r="G4" s="71" t="s">
        <v>45</v>
      </c>
    </row>
    <row r="5" spans="1:15" s="47" customFormat="1" ht="31.7" customHeight="1" x14ac:dyDescent="0.3">
      <c r="A5" s="55" t="s">
        <v>78</v>
      </c>
      <c r="B5" s="218">
        <v>5485</v>
      </c>
      <c r="C5" s="218">
        <f>SUM(C6:C29)</f>
        <v>4696</v>
      </c>
      <c r="D5" s="238">
        <f t="shared" ref="D5:D29" si="0">C5/B5*100</f>
        <v>85.615314494074752</v>
      </c>
      <c r="E5" s="218">
        <v>810</v>
      </c>
      <c r="F5" s="218">
        <f>SUM(F6:F29)</f>
        <v>1227</v>
      </c>
      <c r="G5" s="238">
        <f>F5/E5*100</f>
        <v>151.4814814814815</v>
      </c>
      <c r="I5" s="54"/>
      <c r="J5" s="60"/>
      <c r="K5" s="60"/>
      <c r="L5" s="61"/>
      <c r="M5" s="61"/>
      <c r="N5" s="61"/>
      <c r="O5" s="61"/>
    </row>
    <row r="6" spans="1:15" ht="31.15" customHeight="1" x14ac:dyDescent="0.2">
      <c r="A6" s="32" t="s">
        <v>48</v>
      </c>
      <c r="B6" s="212">
        <v>1897</v>
      </c>
      <c r="C6" s="213">
        <v>1681</v>
      </c>
      <c r="D6" s="238">
        <f t="shared" si="0"/>
        <v>88.613600421718502</v>
      </c>
      <c r="E6" s="212">
        <v>754</v>
      </c>
      <c r="F6" s="213">
        <v>447</v>
      </c>
      <c r="G6" s="238">
        <f t="shared" ref="G6:G29" si="1">F6/E6*100</f>
        <v>59.283819628647215</v>
      </c>
      <c r="H6" s="36"/>
      <c r="I6" s="43"/>
      <c r="J6" s="43"/>
      <c r="K6" s="43"/>
      <c r="L6" s="43"/>
      <c r="M6" s="43"/>
      <c r="N6" s="43"/>
    </row>
    <row r="7" spans="1:15" ht="31.15" customHeight="1" x14ac:dyDescent="0.2">
      <c r="A7" s="32" t="s">
        <v>49</v>
      </c>
      <c r="B7" s="212">
        <v>93</v>
      </c>
      <c r="C7" s="213">
        <v>94</v>
      </c>
      <c r="D7" s="238">
        <f t="shared" si="0"/>
        <v>101.0752688172043</v>
      </c>
      <c r="E7" s="212">
        <v>44</v>
      </c>
      <c r="F7" s="213">
        <v>39</v>
      </c>
      <c r="G7" s="238">
        <f t="shared" si="1"/>
        <v>88.63636363636364</v>
      </c>
      <c r="H7" s="36"/>
      <c r="I7" s="43"/>
      <c r="J7" s="43"/>
      <c r="K7" s="43"/>
      <c r="L7" s="43"/>
      <c r="M7" s="43"/>
      <c r="N7" s="43"/>
    </row>
    <row r="8" spans="1:15" s="40" customFormat="1" ht="31.15" customHeight="1" x14ac:dyDescent="0.2">
      <c r="A8" s="32" t="s">
        <v>50</v>
      </c>
      <c r="B8" s="212">
        <v>8</v>
      </c>
      <c r="C8" s="213">
        <v>6</v>
      </c>
      <c r="D8" s="238">
        <f t="shared" si="0"/>
        <v>75</v>
      </c>
      <c r="E8" s="212">
        <v>5</v>
      </c>
      <c r="F8" s="213">
        <v>1</v>
      </c>
      <c r="G8" s="238">
        <f t="shared" si="1"/>
        <v>20</v>
      </c>
      <c r="H8" s="36"/>
      <c r="I8" s="37"/>
      <c r="J8" s="38"/>
    </row>
    <row r="9" spans="1:15" ht="31.15" customHeight="1" x14ac:dyDescent="0.2">
      <c r="A9" s="32" t="s">
        <v>51</v>
      </c>
      <c r="B9" s="212">
        <v>115</v>
      </c>
      <c r="C9" s="213">
        <v>125</v>
      </c>
      <c r="D9" s="238">
        <f t="shared" si="0"/>
        <v>108.69565217391303</v>
      </c>
      <c r="E9" s="212">
        <v>63</v>
      </c>
      <c r="F9" s="213">
        <v>46</v>
      </c>
      <c r="G9" s="238">
        <f t="shared" si="1"/>
        <v>73.015873015873012</v>
      </c>
      <c r="H9" s="36"/>
      <c r="I9" s="37"/>
      <c r="J9" s="38"/>
      <c r="L9" s="44"/>
    </row>
    <row r="10" spans="1:15" ht="31.15" customHeight="1" x14ac:dyDescent="0.2">
      <c r="A10" s="32" t="s">
        <v>52</v>
      </c>
      <c r="B10" s="212">
        <v>146</v>
      </c>
      <c r="C10" s="213">
        <v>151</v>
      </c>
      <c r="D10" s="238">
        <f t="shared" si="0"/>
        <v>103.42465753424656</v>
      </c>
      <c r="E10" s="212">
        <v>75</v>
      </c>
      <c r="F10" s="213">
        <v>54</v>
      </c>
      <c r="G10" s="238">
        <f t="shared" si="1"/>
        <v>72</v>
      </c>
      <c r="H10" s="36"/>
      <c r="I10" s="37"/>
      <c r="J10" s="38"/>
    </row>
    <row r="11" spans="1:15" ht="31.5" x14ac:dyDescent="0.2">
      <c r="A11" s="32" t="s">
        <v>53</v>
      </c>
      <c r="B11" s="212">
        <v>59</v>
      </c>
      <c r="C11" s="213">
        <v>57</v>
      </c>
      <c r="D11" s="238">
        <f t="shared" si="0"/>
        <v>96.610169491525426</v>
      </c>
      <c r="E11" s="212">
        <v>31</v>
      </c>
      <c r="F11" s="213">
        <v>18</v>
      </c>
      <c r="G11" s="238">
        <f t="shared" si="1"/>
        <v>58.064516129032263</v>
      </c>
      <c r="H11" s="36"/>
      <c r="I11" s="37"/>
      <c r="J11" s="38"/>
    </row>
    <row r="12" spans="1:15" ht="63" x14ac:dyDescent="0.2">
      <c r="A12" s="32" t="s">
        <v>54</v>
      </c>
      <c r="B12" s="212">
        <v>152</v>
      </c>
      <c r="C12" s="213">
        <v>101</v>
      </c>
      <c r="D12" s="238">
        <f t="shared" si="0"/>
        <v>66.44736842105263</v>
      </c>
      <c r="E12" s="212">
        <v>77</v>
      </c>
      <c r="F12" s="213">
        <v>20</v>
      </c>
      <c r="G12" s="238">
        <f t="shared" si="1"/>
        <v>25.97402597402597</v>
      </c>
      <c r="H12" s="36"/>
      <c r="I12" s="37"/>
      <c r="J12" s="38"/>
    </row>
    <row r="13" spans="1:15" ht="31.15" customHeight="1" x14ac:dyDescent="0.2">
      <c r="A13" s="32" t="s">
        <v>55</v>
      </c>
      <c r="B13" s="212">
        <v>189</v>
      </c>
      <c r="C13" s="213">
        <v>157</v>
      </c>
      <c r="D13" s="238">
        <f t="shared" si="0"/>
        <v>83.068783068783063</v>
      </c>
      <c r="E13" s="212">
        <v>72</v>
      </c>
      <c r="F13" s="213">
        <v>49</v>
      </c>
      <c r="G13" s="238">
        <f t="shared" si="1"/>
        <v>68.055555555555557</v>
      </c>
      <c r="H13" s="36"/>
      <c r="I13" s="37"/>
      <c r="J13" s="38"/>
    </row>
    <row r="14" spans="1:15" ht="31.5" x14ac:dyDescent="0.2">
      <c r="A14" s="32" t="s">
        <v>56</v>
      </c>
      <c r="B14" s="212">
        <v>199</v>
      </c>
      <c r="C14" s="213">
        <v>162</v>
      </c>
      <c r="D14" s="238">
        <f t="shared" si="0"/>
        <v>81.4070351758794</v>
      </c>
      <c r="E14" s="212">
        <v>147</v>
      </c>
      <c r="F14" s="213">
        <v>30</v>
      </c>
      <c r="G14" s="238">
        <f t="shared" si="1"/>
        <v>20.408163265306122</v>
      </c>
      <c r="H14" s="36"/>
      <c r="I14" s="37"/>
      <c r="J14" s="38"/>
    </row>
    <row r="15" spans="1:15" ht="31.5" x14ac:dyDescent="0.2">
      <c r="A15" s="32" t="s">
        <v>57</v>
      </c>
      <c r="B15" s="212">
        <v>9</v>
      </c>
      <c r="C15" s="213">
        <v>9</v>
      </c>
      <c r="D15" s="238">
        <f t="shared" si="0"/>
        <v>100</v>
      </c>
      <c r="E15" s="212">
        <v>5</v>
      </c>
      <c r="F15" s="213">
        <v>2</v>
      </c>
      <c r="G15" s="238">
        <f t="shared" si="1"/>
        <v>40</v>
      </c>
      <c r="H15" s="36"/>
      <c r="I15" s="37"/>
      <c r="J15" s="38"/>
    </row>
    <row r="16" spans="1:15" ht="31.5" x14ac:dyDescent="0.2">
      <c r="A16" s="32" t="s">
        <v>58</v>
      </c>
      <c r="B16" s="212">
        <v>103</v>
      </c>
      <c r="C16" s="213">
        <v>125</v>
      </c>
      <c r="D16" s="238">
        <f t="shared" si="0"/>
        <v>121.35922330097087</v>
      </c>
      <c r="E16" s="212">
        <v>62</v>
      </c>
      <c r="F16" s="213">
        <v>35</v>
      </c>
      <c r="G16" s="238">
        <f t="shared" si="1"/>
        <v>56.451612903225815</v>
      </c>
      <c r="H16" s="36"/>
      <c r="I16" s="37"/>
      <c r="J16" s="38"/>
    </row>
    <row r="17" spans="1:10" ht="31.5" x14ac:dyDescent="0.2">
      <c r="A17" s="32" t="s">
        <v>59</v>
      </c>
      <c r="B17" s="212">
        <v>111</v>
      </c>
      <c r="C17" s="213">
        <v>138</v>
      </c>
      <c r="D17" s="238">
        <f t="shared" si="0"/>
        <v>124.32432432432432</v>
      </c>
      <c r="E17" s="212">
        <v>54</v>
      </c>
      <c r="F17" s="213">
        <v>49</v>
      </c>
      <c r="G17" s="238">
        <f t="shared" si="1"/>
        <v>90.740740740740748</v>
      </c>
      <c r="H17" s="36"/>
      <c r="I17" s="37"/>
      <c r="J17" s="38"/>
    </row>
    <row r="18" spans="1:10" ht="31.5" x14ac:dyDescent="0.2">
      <c r="A18" s="32" t="s">
        <v>60</v>
      </c>
      <c r="B18" s="212">
        <v>478</v>
      </c>
      <c r="C18" s="213">
        <v>316</v>
      </c>
      <c r="D18" s="238">
        <f t="shared" si="0"/>
        <v>66.108786610878653</v>
      </c>
      <c r="E18" s="212">
        <v>252</v>
      </c>
      <c r="F18" s="213">
        <v>74</v>
      </c>
      <c r="G18" s="238">
        <f t="shared" si="1"/>
        <v>29.365079365079367</v>
      </c>
      <c r="H18" s="36"/>
      <c r="I18" s="37"/>
      <c r="J18" s="38"/>
    </row>
    <row r="19" spans="1:10" ht="31.5" x14ac:dyDescent="0.2">
      <c r="A19" s="32" t="s">
        <v>61</v>
      </c>
      <c r="B19" s="212">
        <v>524</v>
      </c>
      <c r="C19" s="213">
        <v>471</v>
      </c>
      <c r="D19" s="238">
        <f t="shared" si="0"/>
        <v>89.885496183206101</v>
      </c>
      <c r="E19" s="212">
        <v>187</v>
      </c>
      <c r="F19" s="213">
        <v>85</v>
      </c>
      <c r="G19" s="238">
        <f t="shared" si="1"/>
        <v>45.454545454545453</v>
      </c>
      <c r="H19" s="36"/>
      <c r="I19" s="37"/>
      <c r="J19" s="38"/>
    </row>
    <row r="20" spans="1:10" ht="31.15" customHeight="1" x14ac:dyDescent="0.2">
      <c r="A20" s="32" t="s">
        <v>62</v>
      </c>
      <c r="B20" s="212">
        <v>55</v>
      </c>
      <c r="C20" s="213">
        <v>99</v>
      </c>
      <c r="D20" s="238">
        <f t="shared" si="0"/>
        <v>180</v>
      </c>
      <c r="E20" s="212">
        <v>24</v>
      </c>
      <c r="F20" s="213">
        <v>23</v>
      </c>
      <c r="G20" s="238">
        <f t="shared" si="1"/>
        <v>95.833333333333343</v>
      </c>
      <c r="H20" s="36"/>
      <c r="I20" s="37"/>
      <c r="J20" s="38"/>
    </row>
    <row r="21" spans="1:10" ht="31.5" x14ac:dyDescent="0.2">
      <c r="A21" s="32" t="s">
        <v>63</v>
      </c>
      <c r="B21" s="212">
        <v>287</v>
      </c>
      <c r="C21" s="213">
        <v>218</v>
      </c>
      <c r="D21" s="238">
        <f t="shared" si="0"/>
        <v>75.958188153310104</v>
      </c>
      <c r="E21" s="212">
        <v>147</v>
      </c>
      <c r="F21" s="213">
        <v>59</v>
      </c>
      <c r="G21" s="238">
        <f t="shared" si="1"/>
        <v>40.136054421768705</v>
      </c>
      <c r="H21" s="36"/>
      <c r="I21" s="37"/>
      <c r="J21" s="38"/>
    </row>
    <row r="22" spans="1:10" ht="31.5" x14ac:dyDescent="0.2">
      <c r="A22" s="32" t="s">
        <v>64</v>
      </c>
      <c r="B22" s="212">
        <v>48</v>
      </c>
      <c r="C22" s="213">
        <v>47</v>
      </c>
      <c r="D22" s="238">
        <f t="shared" si="0"/>
        <v>97.916666666666657</v>
      </c>
      <c r="E22" s="212">
        <v>25</v>
      </c>
      <c r="F22" s="213">
        <v>13</v>
      </c>
      <c r="G22" s="238">
        <f t="shared" si="1"/>
        <v>52</v>
      </c>
      <c r="H22" s="36"/>
      <c r="I22" s="37"/>
      <c r="J22" s="41"/>
    </row>
    <row r="23" spans="1:10" ht="31.15" customHeight="1" x14ac:dyDescent="0.2">
      <c r="A23" s="32" t="s">
        <v>65</v>
      </c>
      <c r="B23" s="212">
        <v>102</v>
      </c>
      <c r="C23" s="213">
        <v>70</v>
      </c>
      <c r="D23" s="238">
        <f t="shared" si="0"/>
        <v>68.627450980392155</v>
      </c>
      <c r="E23" s="212">
        <v>42</v>
      </c>
      <c r="F23" s="213">
        <v>17</v>
      </c>
      <c r="G23" s="238">
        <f t="shared" si="1"/>
        <v>40.476190476190474</v>
      </c>
      <c r="H23" s="36"/>
      <c r="I23" s="37"/>
      <c r="J23" s="41"/>
    </row>
    <row r="24" spans="1:10" ht="31.5" x14ac:dyDescent="0.2">
      <c r="A24" s="32" t="s">
        <v>66</v>
      </c>
      <c r="B24" s="212">
        <v>194</v>
      </c>
      <c r="C24" s="213">
        <v>135</v>
      </c>
      <c r="D24" s="238">
        <f t="shared" si="0"/>
        <v>69.587628865979383</v>
      </c>
      <c r="E24" s="212">
        <v>106</v>
      </c>
      <c r="F24" s="213">
        <v>35</v>
      </c>
      <c r="G24" s="238">
        <f t="shared" si="1"/>
        <v>33.018867924528301</v>
      </c>
      <c r="H24" s="36"/>
      <c r="I24" s="37"/>
      <c r="J24" s="41"/>
    </row>
    <row r="25" spans="1:10" ht="31.5" x14ac:dyDescent="0.2">
      <c r="A25" s="32" t="s">
        <v>67</v>
      </c>
      <c r="B25" s="212">
        <v>61</v>
      </c>
      <c r="C25" s="213">
        <v>55</v>
      </c>
      <c r="D25" s="238">
        <f t="shared" si="0"/>
        <v>90.163934426229503</v>
      </c>
      <c r="E25" s="212">
        <v>31</v>
      </c>
      <c r="F25" s="213">
        <v>23</v>
      </c>
      <c r="G25" s="238">
        <f t="shared" si="1"/>
        <v>74.193548387096769</v>
      </c>
      <c r="I25" s="37"/>
    </row>
    <row r="26" spans="1:10" ht="31.15" customHeight="1" x14ac:dyDescent="0.2">
      <c r="A26" s="32" t="s">
        <v>68</v>
      </c>
      <c r="B26" s="212">
        <v>62</v>
      </c>
      <c r="C26" s="213">
        <v>71</v>
      </c>
      <c r="D26" s="238">
        <f t="shared" si="0"/>
        <v>114.51612903225808</v>
      </c>
      <c r="E26" s="212">
        <v>39</v>
      </c>
      <c r="F26" s="213">
        <v>16</v>
      </c>
      <c r="G26" s="238">
        <f t="shared" si="1"/>
        <v>41.025641025641022</v>
      </c>
      <c r="I26" s="37"/>
    </row>
    <row r="27" spans="1:10" ht="31.15" customHeight="1" x14ac:dyDescent="0.2">
      <c r="A27" s="32" t="s">
        <v>69</v>
      </c>
      <c r="B27" s="212">
        <v>245</v>
      </c>
      <c r="C27" s="213">
        <v>134</v>
      </c>
      <c r="D27" s="238">
        <f t="shared" si="0"/>
        <v>54.693877551020407</v>
      </c>
      <c r="E27" s="212">
        <v>140</v>
      </c>
      <c r="F27" s="213">
        <v>36</v>
      </c>
      <c r="G27" s="238">
        <f t="shared" si="1"/>
        <v>25.714285714285712</v>
      </c>
      <c r="I27" s="37"/>
    </row>
    <row r="28" spans="1:10" ht="31.15" customHeight="1" x14ac:dyDescent="0.2">
      <c r="A28" s="32" t="s">
        <v>70</v>
      </c>
      <c r="B28" s="212">
        <v>231</v>
      </c>
      <c r="C28" s="213">
        <v>148</v>
      </c>
      <c r="D28" s="238">
        <f t="shared" si="0"/>
        <v>64.069264069264065</v>
      </c>
      <c r="E28" s="212">
        <v>133</v>
      </c>
      <c r="F28" s="213">
        <v>24</v>
      </c>
      <c r="G28" s="238">
        <f t="shared" si="1"/>
        <v>18.045112781954884</v>
      </c>
      <c r="I28" s="37"/>
    </row>
    <row r="29" spans="1:10" ht="31.15" customHeight="1" x14ac:dyDescent="0.2">
      <c r="A29" s="32" t="s">
        <v>71</v>
      </c>
      <c r="B29" s="212">
        <v>117</v>
      </c>
      <c r="C29" s="213">
        <v>126</v>
      </c>
      <c r="D29" s="238">
        <f t="shared" si="0"/>
        <v>107.69230769230769</v>
      </c>
      <c r="E29" s="212">
        <v>57</v>
      </c>
      <c r="F29" s="213">
        <v>32</v>
      </c>
      <c r="G29" s="238">
        <f t="shared" si="1"/>
        <v>56.140350877192979</v>
      </c>
      <c r="I29" s="37"/>
    </row>
  </sheetData>
  <mergeCells count="2">
    <mergeCell ref="A1:G1"/>
    <mergeCell ref="A2:G2"/>
  </mergeCells>
  <pageMargins left="0.42" right="0" top="0.55000000000000004" bottom="0.39370078740157483" header="0" footer="0"/>
  <pageSetup paperSize="9"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H15" sqref="H15"/>
    </sheetView>
  </sheetViews>
  <sheetFormatPr defaultColWidth="8.85546875" defaultRowHeight="12.75" x14ac:dyDescent="0.2"/>
  <cols>
    <col min="1" max="1" width="53.7109375" style="37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37"/>
    <col min="257" max="257" width="37.140625" style="37" customWidth="1"/>
    <col min="258" max="259" width="10.5703125" style="37" customWidth="1"/>
    <col min="260" max="260" width="13" style="37" customWidth="1"/>
    <col min="261" max="262" width="10.28515625" style="37" customWidth="1"/>
    <col min="263" max="263" width="12.42578125" style="37" customWidth="1"/>
    <col min="264" max="265" width="8.85546875" style="37"/>
    <col min="266" max="266" width="7.85546875" style="37" customWidth="1"/>
    <col min="267" max="512" width="8.85546875" style="37"/>
    <col min="513" max="513" width="37.140625" style="37" customWidth="1"/>
    <col min="514" max="515" width="10.5703125" style="37" customWidth="1"/>
    <col min="516" max="516" width="13" style="37" customWidth="1"/>
    <col min="517" max="518" width="10.28515625" style="37" customWidth="1"/>
    <col min="519" max="519" width="12.42578125" style="37" customWidth="1"/>
    <col min="520" max="521" width="8.85546875" style="37"/>
    <col min="522" max="522" width="7.85546875" style="37" customWidth="1"/>
    <col min="523" max="768" width="8.85546875" style="37"/>
    <col min="769" max="769" width="37.140625" style="37" customWidth="1"/>
    <col min="770" max="771" width="10.5703125" style="37" customWidth="1"/>
    <col min="772" max="772" width="13" style="37" customWidth="1"/>
    <col min="773" max="774" width="10.28515625" style="37" customWidth="1"/>
    <col min="775" max="775" width="12.42578125" style="37" customWidth="1"/>
    <col min="776" max="777" width="8.85546875" style="37"/>
    <col min="778" max="778" width="7.85546875" style="37" customWidth="1"/>
    <col min="779" max="1024" width="8.85546875" style="37"/>
    <col min="1025" max="1025" width="37.140625" style="37" customWidth="1"/>
    <col min="1026" max="1027" width="10.5703125" style="37" customWidth="1"/>
    <col min="1028" max="1028" width="13" style="37" customWidth="1"/>
    <col min="1029" max="1030" width="10.28515625" style="37" customWidth="1"/>
    <col min="1031" max="1031" width="12.42578125" style="37" customWidth="1"/>
    <col min="1032" max="1033" width="8.85546875" style="37"/>
    <col min="1034" max="1034" width="7.85546875" style="37" customWidth="1"/>
    <col min="1035" max="1280" width="8.85546875" style="37"/>
    <col min="1281" max="1281" width="37.140625" style="37" customWidth="1"/>
    <col min="1282" max="1283" width="10.5703125" style="37" customWidth="1"/>
    <col min="1284" max="1284" width="13" style="37" customWidth="1"/>
    <col min="1285" max="1286" width="10.28515625" style="37" customWidth="1"/>
    <col min="1287" max="1287" width="12.42578125" style="37" customWidth="1"/>
    <col min="1288" max="1289" width="8.85546875" style="37"/>
    <col min="1290" max="1290" width="7.85546875" style="37" customWidth="1"/>
    <col min="1291" max="1536" width="8.85546875" style="37"/>
    <col min="1537" max="1537" width="37.140625" style="37" customWidth="1"/>
    <col min="1538" max="1539" width="10.5703125" style="37" customWidth="1"/>
    <col min="1540" max="1540" width="13" style="37" customWidth="1"/>
    <col min="1541" max="1542" width="10.28515625" style="37" customWidth="1"/>
    <col min="1543" max="1543" width="12.42578125" style="37" customWidth="1"/>
    <col min="1544" max="1545" width="8.85546875" style="37"/>
    <col min="1546" max="1546" width="7.85546875" style="37" customWidth="1"/>
    <col min="1547" max="1792" width="8.85546875" style="37"/>
    <col min="1793" max="1793" width="37.140625" style="37" customWidth="1"/>
    <col min="1794" max="1795" width="10.5703125" style="37" customWidth="1"/>
    <col min="1796" max="1796" width="13" style="37" customWidth="1"/>
    <col min="1797" max="1798" width="10.28515625" style="37" customWidth="1"/>
    <col min="1799" max="1799" width="12.42578125" style="37" customWidth="1"/>
    <col min="1800" max="1801" width="8.85546875" style="37"/>
    <col min="1802" max="1802" width="7.85546875" style="37" customWidth="1"/>
    <col min="1803" max="2048" width="8.85546875" style="37"/>
    <col min="2049" max="2049" width="37.140625" style="37" customWidth="1"/>
    <col min="2050" max="2051" width="10.5703125" style="37" customWidth="1"/>
    <col min="2052" max="2052" width="13" style="37" customWidth="1"/>
    <col min="2053" max="2054" width="10.28515625" style="37" customWidth="1"/>
    <col min="2055" max="2055" width="12.42578125" style="37" customWidth="1"/>
    <col min="2056" max="2057" width="8.85546875" style="37"/>
    <col min="2058" max="2058" width="7.85546875" style="37" customWidth="1"/>
    <col min="2059" max="2304" width="8.85546875" style="37"/>
    <col min="2305" max="2305" width="37.140625" style="37" customWidth="1"/>
    <col min="2306" max="2307" width="10.5703125" style="37" customWidth="1"/>
    <col min="2308" max="2308" width="13" style="37" customWidth="1"/>
    <col min="2309" max="2310" width="10.28515625" style="37" customWidth="1"/>
    <col min="2311" max="2311" width="12.42578125" style="37" customWidth="1"/>
    <col min="2312" max="2313" width="8.85546875" style="37"/>
    <col min="2314" max="2314" width="7.85546875" style="37" customWidth="1"/>
    <col min="2315" max="2560" width="8.85546875" style="37"/>
    <col min="2561" max="2561" width="37.140625" style="37" customWidth="1"/>
    <col min="2562" max="2563" width="10.5703125" style="37" customWidth="1"/>
    <col min="2564" max="2564" width="13" style="37" customWidth="1"/>
    <col min="2565" max="2566" width="10.28515625" style="37" customWidth="1"/>
    <col min="2567" max="2567" width="12.42578125" style="37" customWidth="1"/>
    <col min="2568" max="2569" width="8.85546875" style="37"/>
    <col min="2570" max="2570" width="7.85546875" style="37" customWidth="1"/>
    <col min="2571" max="2816" width="8.85546875" style="37"/>
    <col min="2817" max="2817" width="37.140625" style="37" customWidth="1"/>
    <col min="2818" max="2819" width="10.5703125" style="37" customWidth="1"/>
    <col min="2820" max="2820" width="13" style="37" customWidth="1"/>
    <col min="2821" max="2822" width="10.28515625" style="37" customWidth="1"/>
    <col min="2823" max="2823" width="12.42578125" style="37" customWidth="1"/>
    <col min="2824" max="2825" width="8.85546875" style="37"/>
    <col min="2826" max="2826" width="7.85546875" style="37" customWidth="1"/>
    <col min="2827" max="3072" width="8.85546875" style="37"/>
    <col min="3073" max="3073" width="37.140625" style="37" customWidth="1"/>
    <col min="3074" max="3075" width="10.5703125" style="37" customWidth="1"/>
    <col min="3076" max="3076" width="13" style="37" customWidth="1"/>
    <col min="3077" max="3078" width="10.28515625" style="37" customWidth="1"/>
    <col min="3079" max="3079" width="12.42578125" style="37" customWidth="1"/>
    <col min="3080" max="3081" width="8.85546875" style="37"/>
    <col min="3082" max="3082" width="7.85546875" style="37" customWidth="1"/>
    <col min="3083" max="3328" width="8.85546875" style="37"/>
    <col min="3329" max="3329" width="37.140625" style="37" customWidth="1"/>
    <col min="3330" max="3331" width="10.5703125" style="37" customWidth="1"/>
    <col min="3332" max="3332" width="13" style="37" customWidth="1"/>
    <col min="3333" max="3334" width="10.28515625" style="37" customWidth="1"/>
    <col min="3335" max="3335" width="12.42578125" style="37" customWidth="1"/>
    <col min="3336" max="3337" width="8.85546875" style="37"/>
    <col min="3338" max="3338" width="7.85546875" style="37" customWidth="1"/>
    <col min="3339" max="3584" width="8.85546875" style="37"/>
    <col min="3585" max="3585" width="37.140625" style="37" customWidth="1"/>
    <col min="3586" max="3587" width="10.5703125" style="37" customWidth="1"/>
    <col min="3588" max="3588" width="13" style="37" customWidth="1"/>
    <col min="3589" max="3590" width="10.28515625" style="37" customWidth="1"/>
    <col min="3591" max="3591" width="12.42578125" style="37" customWidth="1"/>
    <col min="3592" max="3593" width="8.85546875" style="37"/>
    <col min="3594" max="3594" width="7.85546875" style="37" customWidth="1"/>
    <col min="3595" max="3840" width="8.85546875" style="37"/>
    <col min="3841" max="3841" width="37.140625" style="37" customWidth="1"/>
    <col min="3842" max="3843" width="10.5703125" style="37" customWidth="1"/>
    <col min="3844" max="3844" width="13" style="37" customWidth="1"/>
    <col min="3845" max="3846" width="10.28515625" style="37" customWidth="1"/>
    <col min="3847" max="3847" width="12.42578125" style="37" customWidth="1"/>
    <col min="3848" max="3849" width="8.85546875" style="37"/>
    <col min="3850" max="3850" width="7.85546875" style="37" customWidth="1"/>
    <col min="3851" max="4096" width="8.85546875" style="37"/>
    <col min="4097" max="4097" width="37.140625" style="37" customWidth="1"/>
    <col min="4098" max="4099" width="10.5703125" style="37" customWidth="1"/>
    <col min="4100" max="4100" width="13" style="37" customWidth="1"/>
    <col min="4101" max="4102" width="10.28515625" style="37" customWidth="1"/>
    <col min="4103" max="4103" width="12.42578125" style="37" customWidth="1"/>
    <col min="4104" max="4105" width="8.85546875" style="37"/>
    <col min="4106" max="4106" width="7.85546875" style="37" customWidth="1"/>
    <col min="4107" max="4352" width="8.85546875" style="37"/>
    <col min="4353" max="4353" width="37.140625" style="37" customWidth="1"/>
    <col min="4354" max="4355" width="10.5703125" style="37" customWidth="1"/>
    <col min="4356" max="4356" width="13" style="37" customWidth="1"/>
    <col min="4357" max="4358" width="10.28515625" style="37" customWidth="1"/>
    <col min="4359" max="4359" width="12.42578125" style="37" customWidth="1"/>
    <col min="4360" max="4361" width="8.85546875" style="37"/>
    <col min="4362" max="4362" width="7.85546875" style="37" customWidth="1"/>
    <col min="4363" max="4608" width="8.85546875" style="37"/>
    <col min="4609" max="4609" width="37.140625" style="37" customWidth="1"/>
    <col min="4610" max="4611" width="10.5703125" style="37" customWidth="1"/>
    <col min="4612" max="4612" width="13" style="37" customWidth="1"/>
    <col min="4613" max="4614" width="10.28515625" style="37" customWidth="1"/>
    <col min="4615" max="4615" width="12.42578125" style="37" customWidth="1"/>
    <col min="4616" max="4617" width="8.85546875" style="37"/>
    <col min="4618" max="4618" width="7.85546875" style="37" customWidth="1"/>
    <col min="4619" max="4864" width="8.85546875" style="37"/>
    <col min="4865" max="4865" width="37.140625" style="37" customWidth="1"/>
    <col min="4866" max="4867" width="10.5703125" style="37" customWidth="1"/>
    <col min="4868" max="4868" width="13" style="37" customWidth="1"/>
    <col min="4869" max="4870" width="10.28515625" style="37" customWidth="1"/>
    <col min="4871" max="4871" width="12.42578125" style="37" customWidth="1"/>
    <col min="4872" max="4873" width="8.85546875" style="37"/>
    <col min="4874" max="4874" width="7.85546875" style="37" customWidth="1"/>
    <col min="4875" max="5120" width="8.85546875" style="37"/>
    <col min="5121" max="5121" width="37.140625" style="37" customWidth="1"/>
    <col min="5122" max="5123" width="10.5703125" style="37" customWidth="1"/>
    <col min="5124" max="5124" width="13" style="37" customWidth="1"/>
    <col min="5125" max="5126" width="10.28515625" style="37" customWidth="1"/>
    <col min="5127" max="5127" width="12.42578125" style="37" customWidth="1"/>
    <col min="5128" max="5129" width="8.85546875" style="37"/>
    <col min="5130" max="5130" width="7.85546875" style="37" customWidth="1"/>
    <col min="5131" max="5376" width="8.85546875" style="37"/>
    <col min="5377" max="5377" width="37.140625" style="37" customWidth="1"/>
    <col min="5378" max="5379" width="10.5703125" style="37" customWidth="1"/>
    <col min="5380" max="5380" width="13" style="37" customWidth="1"/>
    <col min="5381" max="5382" width="10.28515625" style="37" customWidth="1"/>
    <col min="5383" max="5383" width="12.42578125" style="37" customWidth="1"/>
    <col min="5384" max="5385" width="8.85546875" style="37"/>
    <col min="5386" max="5386" width="7.85546875" style="37" customWidth="1"/>
    <col min="5387" max="5632" width="8.85546875" style="37"/>
    <col min="5633" max="5633" width="37.140625" style="37" customWidth="1"/>
    <col min="5634" max="5635" width="10.5703125" style="37" customWidth="1"/>
    <col min="5636" max="5636" width="13" style="37" customWidth="1"/>
    <col min="5637" max="5638" width="10.28515625" style="37" customWidth="1"/>
    <col min="5639" max="5639" width="12.42578125" style="37" customWidth="1"/>
    <col min="5640" max="5641" width="8.85546875" style="37"/>
    <col min="5642" max="5642" width="7.85546875" style="37" customWidth="1"/>
    <col min="5643" max="5888" width="8.85546875" style="37"/>
    <col min="5889" max="5889" width="37.140625" style="37" customWidth="1"/>
    <col min="5890" max="5891" width="10.5703125" style="37" customWidth="1"/>
    <col min="5892" max="5892" width="13" style="37" customWidth="1"/>
    <col min="5893" max="5894" width="10.28515625" style="37" customWidth="1"/>
    <col min="5895" max="5895" width="12.42578125" style="37" customWidth="1"/>
    <col min="5896" max="5897" width="8.85546875" style="37"/>
    <col min="5898" max="5898" width="7.85546875" style="37" customWidth="1"/>
    <col min="5899" max="6144" width="8.85546875" style="37"/>
    <col min="6145" max="6145" width="37.140625" style="37" customWidth="1"/>
    <col min="6146" max="6147" width="10.5703125" style="37" customWidth="1"/>
    <col min="6148" max="6148" width="13" style="37" customWidth="1"/>
    <col min="6149" max="6150" width="10.28515625" style="37" customWidth="1"/>
    <col min="6151" max="6151" width="12.42578125" style="37" customWidth="1"/>
    <col min="6152" max="6153" width="8.85546875" style="37"/>
    <col min="6154" max="6154" width="7.85546875" style="37" customWidth="1"/>
    <col min="6155" max="6400" width="8.85546875" style="37"/>
    <col min="6401" max="6401" width="37.140625" style="37" customWidth="1"/>
    <col min="6402" max="6403" width="10.5703125" style="37" customWidth="1"/>
    <col min="6404" max="6404" width="13" style="37" customWidth="1"/>
    <col min="6405" max="6406" width="10.28515625" style="37" customWidth="1"/>
    <col min="6407" max="6407" width="12.42578125" style="37" customWidth="1"/>
    <col min="6408" max="6409" width="8.85546875" style="37"/>
    <col min="6410" max="6410" width="7.85546875" style="37" customWidth="1"/>
    <col min="6411" max="6656" width="8.85546875" style="37"/>
    <col min="6657" max="6657" width="37.140625" style="37" customWidth="1"/>
    <col min="6658" max="6659" width="10.5703125" style="37" customWidth="1"/>
    <col min="6660" max="6660" width="13" style="37" customWidth="1"/>
    <col min="6661" max="6662" width="10.28515625" style="37" customWidth="1"/>
    <col min="6663" max="6663" width="12.42578125" style="37" customWidth="1"/>
    <col min="6664" max="6665" width="8.85546875" style="37"/>
    <col min="6666" max="6666" width="7.85546875" style="37" customWidth="1"/>
    <col min="6667" max="6912" width="8.85546875" style="37"/>
    <col min="6913" max="6913" width="37.140625" style="37" customWidth="1"/>
    <col min="6914" max="6915" width="10.5703125" style="37" customWidth="1"/>
    <col min="6916" max="6916" width="13" style="37" customWidth="1"/>
    <col min="6917" max="6918" width="10.28515625" style="37" customWidth="1"/>
    <col min="6919" max="6919" width="12.42578125" style="37" customWidth="1"/>
    <col min="6920" max="6921" width="8.85546875" style="37"/>
    <col min="6922" max="6922" width="7.85546875" style="37" customWidth="1"/>
    <col min="6923" max="7168" width="8.85546875" style="37"/>
    <col min="7169" max="7169" width="37.140625" style="37" customWidth="1"/>
    <col min="7170" max="7171" width="10.5703125" style="37" customWidth="1"/>
    <col min="7172" max="7172" width="13" style="37" customWidth="1"/>
    <col min="7173" max="7174" width="10.28515625" style="37" customWidth="1"/>
    <col min="7175" max="7175" width="12.42578125" style="37" customWidth="1"/>
    <col min="7176" max="7177" width="8.85546875" style="37"/>
    <col min="7178" max="7178" width="7.85546875" style="37" customWidth="1"/>
    <col min="7179" max="7424" width="8.85546875" style="37"/>
    <col min="7425" max="7425" width="37.140625" style="37" customWidth="1"/>
    <col min="7426" max="7427" width="10.5703125" style="37" customWidth="1"/>
    <col min="7428" max="7428" width="13" style="37" customWidth="1"/>
    <col min="7429" max="7430" width="10.28515625" style="37" customWidth="1"/>
    <col min="7431" max="7431" width="12.42578125" style="37" customWidth="1"/>
    <col min="7432" max="7433" width="8.85546875" style="37"/>
    <col min="7434" max="7434" width="7.85546875" style="37" customWidth="1"/>
    <col min="7435" max="7680" width="8.85546875" style="37"/>
    <col min="7681" max="7681" width="37.140625" style="37" customWidth="1"/>
    <col min="7682" max="7683" width="10.5703125" style="37" customWidth="1"/>
    <col min="7684" max="7684" width="13" style="37" customWidth="1"/>
    <col min="7685" max="7686" width="10.28515625" style="37" customWidth="1"/>
    <col min="7687" max="7687" width="12.42578125" style="37" customWidth="1"/>
    <col min="7688" max="7689" width="8.85546875" style="37"/>
    <col min="7690" max="7690" width="7.85546875" style="37" customWidth="1"/>
    <col min="7691" max="7936" width="8.85546875" style="37"/>
    <col min="7937" max="7937" width="37.140625" style="37" customWidth="1"/>
    <col min="7938" max="7939" width="10.5703125" style="37" customWidth="1"/>
    <col min="7940" max="7940" width="13" style="37" customWidth="1"/>
    <col min="7941" max="7942" width="10.28515625" style="37" customWidth="1"/>
    <col min="7943" max="7943" width="12.42578125" style="37" customWidth="1"/>
    <col min="7944" max="7945" width="8.85546875" style="37"/>
    <col min="7946" max="7946" width="7.85546875" style="37" customWidth="1"/>
    <col min="7947" max="8192" width="8.85546875" style="37"/>
    <col min="8193" max="8193" width="37.140625" style="37" customWidth="1"/>
    <col min="8194" max="8195" width="10.5703125" style="37" customWidth="1"/>
    <col min="8196" max="8196" width="13" style="37" customWidth="1"/>
    <col min="8197" max="8198" width="10.28515625" style="37" customWidth="1"/>
    <col min="8199" max="8199" width="12.42578125" style="37" customWidth="1"/>
    <col min="8200" max="8201" width="8.85546875" style="37"/>
    <col min="8202" max="8202" width="7.85546875" style="37" customWidth="1"/>
    <col min="8203" max="8448" width="8.85546875" style="37"/>
    <col min="8449" max="8449" width="37.140625" style="37" customWidth="1"/>
    <col min="8450" max="8451" width="10.5703125" style="37" customWidth="1"/>
    <col min="8452" max="8452" width="13" style="37" customWidth="1"/>
    <col min="8453" max="8454" width="10.28515625" style="37" customWidth="1"/>
    <col min="8455" max="8455" width="12.42578125" style="37" customWidth="1"/>
    <col min="8456" max="8457" width="8.85546875" style="37"/>
    <col min="8458" max="8458" width="7.85546875" style="37" customWidth="1"/>
    <col min="8459" max="8704" width="8.85546875" style="37"/>
    <col min="8705" max="8705" width="37.140625" style="37" customWidth="1"/>
    <col min="8706" max="8707" width="10.5703125" style="37" customWidth="1"/>
    <col min="8708" max="8708" width="13" style="37" customWidth="1"/>
    <col min="8709" max="8710" width="10.28515625" style="37" customWidth="1"/>
    <col min="8711" max="8711" width="12.42578125" style="37" customWidth="1"/>
    <col min="8712" max="8713" width="8.85546875" style="37"/>
    <col min="8714" max="8714" width="7.85546875" style="37" customWidth="1"/>
    <col min="8715" max="8960" width="8.85546875" style="37"/>
    <col min="8961" max="8961" width="37.140625" style="37" customWidth="1"/>
    <col min="8962" max="8963" width="10.5703125" style="37" customWidth="1"/>
    <col min="8964" max="8964" width="13" style="37" customWidth="1"/>
    <col min="8965" max="8966" width="10.28515625" style="37" customWidth="1"/>
    <col min="8967" max="8967" width="12.42578125" style="37" customWidth="1"/>
    <col min="8968" max="8969" width="8.85546875" style="37"/>
    <col min="8970" max="8970" width="7.85546875" style="37" customWidth="1"/>
    <col min="8971" max="9216" width="8.85546875" style="37"/>
    <col min="9217" max="9217" width="37.140625" style="37" customWidth="1"/>
    <col min="9218" max="9219" width="10.5703125" style="37" customWidth="1"/>
    <col min="9220" max="9220" width="13" style="37" customWidth="1"/>
    <col min="9221" max="9222" width="10.28515625" style="37" customWidth="1"/>
    <col min="9223" max="9223" width="12.42578125" style="37" customWidth="1"/>
    <col min="9224" max="9225" width="8.85546875" style="37"/>
    <col min="9226" max="9226" width="7.85546875" style="37" customWidth="1"/>
    <col min="9227" max="9472" width="8.85546875" style="37"/>
    <col min="9473" max="9473" width="37.140625" style="37" customWidth="1"/>
    <col min="9474" max="9475" width="10.5703125" style="37" customWidth="1"/>
    <col min="9476" max="9476" width="13" style="37" customWidth="1"/>
    <col min="9477" max="9478" width="10.28515625" style="37" customWidth="1"/>
    <col min="9479" max="9479" width="12.42578125" style="37" customWidth="1"/>
    <col min="9480" max="9481" width="8.85546875" style="37"/>
    <col min="9482" max="9482" width="7.85546875" style="37" customWidth="1"/>
    <col min="9483" max="9728" width="8.85546875" style="37"/>
    <col min="9729" max="9729" width="37.140625" style="37" customWidth="1"/>
    <col min="9730" max="9731" width="10.5703125" style="37" customWidth="1"/>
    <col min="9732" max="9732" width="13" style="37" customWidth="1"/>
    <col min="9733" max="9734" width="10.28515625" style="37" customWidth="1"/>
    <col min="9735" max="9735" width="12.42578125" style="37" customWidth="1"/>
    <col min="9736" max="9737" width="8.85546875" style="37"/>
    <col min="9738" max="9738" width="7.85546875" style="37" customWidth="1"/>
    <col min="9739" max="9984" width="8.85546875" style="37"/>
    <col min="9985" max="9985" width="37.140625" style="37" customWidth="1"/>
    <col min="9986" max="9987" width="10.5703125" style="37" customWidth="1"/>
    <col min="9988" max="9988" width="13" style="37" customWidth="1"/>
    <col min="9989" max="9990" width="10.28515625" style="37" customWidth="1"/>
    <col min="9991" max="9991" width="12.42578125" style="37" customWidth="1"/>
    <col min="9992" max="9993" width="8.85546875" style="37"/>
    <col min="9994" max="9994" width="7.85546875" style="37" customWidth="1"/>
    <col min="9995" max="10240" width="8.85546875" style="37"/>
    <col min="10241" max="10241" width="37.140625" style="37" customWidth="1"/>
    <col min="10242" max="10243" width="10.5703125" style="37" customWidth="1"/>
    <col min="10244" max="10244" width="13" style="37" customWidth="1"/>
    <col min="10245" max="10246" width="10.28515625" style="37" customWidth="1"/>
    <col min="10247" max="10247" width="12.42578125" style="37" customWidth="1"/>
    <col min="10248" max="10249" width="8.85546875" style="37"/>
    <col min="10250" max="10250" width="7.85546875" style="37" customWidth="1"/>
    <col min="10251" max="10496" width="8.85546875" style="37"/>
    <col min="10497" max="10497" width="37.140625" style="37" customWidth="1"/>
    <col min="10498" max="10499" width="10.5703125" style="37" customWidth="1"/>
    <col min="10500" max="10500" width="13" style="37" customWidth="1"/>
    <col min="10501" max="10502" width="10.28515625" style="37" customWidth="1"/>
    <col min="10503" max="10503" width="12.42578125" style="37" customWidth="1"/>
    <col min="10504" max="10505" width="8.85546875" style="37"/>
    <col min="10506" max="10506" width="7.85546875" style="37" customWidth="1"/>
    <col min="10507" max="10752" width="8.85546875" style="37"/>
    <col min="10753" max="10753" width="37.140625" style="37" customWidth="1"/>
    <col min="10754" max="10755" width="10.5703125" style="37" customWidth="1"/>
    <col min="10756" max="10756" width="13" style="37" customWidth="1"/>
    <col min="10757" max="10758" width="10.28515625" style="37" customWidth="1"/>
    <col min="10759" max="10759" width="12.42578125" style="37" customWidth="1"/>
    <col min="10760" max="10761" width="8.85546875" style="37"/>
    <col min="10762" max="10762" width="7.85546875" style="37" customWidth="1"/>
    <col min="10763" max="11008" width="8.85546875" style="37"/>
    <col min="11009" max="11009" width="37.140625" style="37" customWidth="1"/>
    <col min="11010" max="11011" width="10.5703125" style="37" customWidth="1"/>
    <col min="11012" max="11012" width="13" style="37" customWidth="1"/>
    <col min="11013" max="11014" width="10.28515625" style="37" customWidth="1"/>
    <col min="11015" max="11015" width="12.42578125" style="37" customWidth="1"/>
    <col min="11016" max="11017" width="8.85546875" style="37"/>
    <col min="11018" max="11018" width="7.85546875" style="37" customWidth="1"/>
    <col min="11019" max="11264" width="8.85546875" style="37"/>
    <col min="11265" max="11265" width="37.140625" style="37" customWidth="1"/>
    <col min="11266" max="11267" width="10.5703125" style="37" customWidth="1"/>
    <col min="11268" max="11268" width="13" style="37" customWidth="1"/>
    <col min="11269" max="11270" width="10.28515625" style="37" customWidth="1"/>
    <col min="11271" max="11271" width="12.42578125" style="37" customWidth="1"/>
    <col min="11272" max="11273" width="8.85546875" style="37"/>
    <col min="11274" max="11274" width="7.85546875" style="37" customWidth="1"/>
    <col min="11275" max="11520" width="8.85546875" style="37"/>
    <col min="11521" max="11521" width="37.140625" style="37" customWidth="1"/>
    <col min="11522" max="11523" width="10.5703125" style="37" customWidth="1"/>
    <col min="11524" max="11524" width="13" style="37" customWidth="1"/>
    <col min="11525" max="11526" width="10.28515625" style="37" customWidth="1"/>
    <col min="11527" max="11527" width="12.42578125" style="37" customWidth="1"/>
    <col min="11528" max="11529" width="8.85546875" style="37"/>
    <col min="11530" max="11530" width="7.85546875" style="37" customWidth="1"/>
    <col min="11531" max="11776" width="8.85546875" style="37"/>
    <col min="11777" max="11777" width="37.140625" style="37" customWidth="1"/>
    <col min="11778" max="11779" width="10.5703125" style="37" customWidth="1"/>
    <col min="11780" max="11780" width="13" style="37" customWidth="1"/>
    <col min="11781" max="11782" width="10.28515625" style="37" customWidth="1"/>
    <col min="11783" max="11783" width="12.42578125" style="37" customWidth="1"/>
    <col min="11784" max="11785" width="8.85546875" style="37"/>
    <col min="11786" max="11786" width="7.85546875" style="37" customWidth="1"/>
    <col min="11787" max="12032" width="8.85546875" style="37"/>
    <col min="12033" max="12033" width="37.140625" style="37" customWidth="1"/>
    <col min="12034" max="12035" width="10.5703125" style="37" customWidth="1"/>
    <col min="12036" max="12036" width="13" style="37" customWidth="1"/>
    <col min="12037" max="12038" width="10.28515625" style="37" customWidth="1"/>
    <col min="12039" max="12039" width="12.42578125" style="37" customWidth="1"/>
    <col min="12040" max="12041" width="8.85546875" style="37"/>
    <col min="12042" max="12042" width="7.85546875" style="37" customWidth="1"/>
    <col min="12043" max="12288" width="8.85546875" style="37"/>
    <col min="12289" max="12289" width="37.140625" style="37" customWidth="1"/>
    <col min="12290" max="12291" width="10.5703125" style="37" customWidth="1"/>
    <col min="12292" max="12292" width="13" style="37" customWidth="1"/>
    <col min="12293" max="12294" width="10.28515625" style="37" customWidth="1"/>
    <col min="12295" max="12295" width="12.42578125" style="37" customWidth="1"/>
    <col min="12296" max="12297" width="8.85546875" style="37"/>
    <col min="12298" max="12298" width="7.85546875" style="37" customWidth="1"/>
    <col min="12299" max="12544" width="8.85546875" style="37"/>
    <col min="12545" max="12545" width="37.140625" style="37" customWidth="1"/>
    <col min="12546" max="12547" width="10.5703125" style="37" customWidth="1"/>
    <col min="12548" max="12548" width="13" style="37" customWidth="1"/>
    <col min="12549" max="12550" width="10.28515625" style="37" customWidth="1"/>
    <col min="12551" max="12551" width="12.42578125" style="37" customWidth="1"/>
    <col min="12552" max="12553" width="8.85546875" style="37"/>
    <col min="12554" max="12554" width="7.85546875" style="37" customWidth="1"/>
    <col min="12555" max="12800" width="8.85546875" style="37"/>
    <col min="12801" max="12801" width="37.140625" style="37" customWidth="1"/>
    <col min="12802" max="12803" width="10.5703125" style="37" customWidth="1"/>
    <col min="12804" max="12804" width="13" style="37" customWidth="1"/>
    <col min="12805" max="12806" width="10.28515625" style="37" customWidth="1"/>
    <col min="12807" max="12807" width="12.42578125" style="37" customWidth="1"/>
    <col min="12808" max="12809" width="8.85546875" style="37"/>
    <col min="12810" max="12810" width="7.85546875" style="37" customWidth="1"/>
    <col min="12811" max="13056" width="8.85546875" style="37"/>
    <col min="13057" max="13057" width="37.140625" style="37" customWidth="1"/>
    <col min="13058" max="13059" width="10.5703125" style="37" customWidth="1"/>
    <col min="13060" max="13060" width="13" style="37" customWidth="1"/>
    <col min="13061" max="13062" width="10.28515625" style="37" customWidth="1"/>
    <col min="13063" max="13063" width="12.42578125" style="37" customWidth="1"/>
    <col min="13064" max="13065" width="8.85546875" style="37"/>
    <col min="13066" max="13066" width="7.85546875" style="37" customWidth="1"/>
    <col min="13067" max="13312" width="8.85546875" style="37"/>
    <col min="13313" max="13313" width="37.140625" style="37" customWidth="1"/>
    <col min="13314" max="13315" width="10.5703125" style="37" customWidth="1"/>
    <col min="13316" max="13316" width="13" style="37" customWidth="1"/>
    <col min="13317" max="13318" width="10.28515625" style="37" customWidth="1"/>
    <col min="13319" max="13319" width="12.42578125" style="37" customWidth="1"/>
    <col min="13320" max="13321" width="8.85546875" style="37"/>
    <col min="13322" max="13322" width="7.85546875" style="37" customWidth="1"/>
    <col min="13323" max="13568" width="8.85546875" style="37"/>
    <col min="13569" max="13569" width="37.140625" style="37" customWidth="1"/>
    <col min="13570" max="13571" width="10.5703125" style="37" customWidth="1"/>
    <col min="13572" max="13572" width="13" style="37" customWidth="1"/>
    <col min="13573" max="13574" width="10.28515625" style="37" customWidth="1"/>
    <col min="13575" max="13575" width="12.42578125" style="37" customWidth="1"/>
    <col min="13576" max="13577" width="8.85546875" style="37"/>
    <col min="13578" max="13578" width="7.85546875" style="37" customWidth="1"/>
    <col min="13579" max="13824" width="8.85546875" style="37"/>
    <col min="13825" max="13825" width="37.140625" style="37" customWidth="1"/>
    <col min="13826" max="13827" width="10.5703125" style="37" customWidth="1"/>
    <col min="13828" max="13828" width="13" style="37" customWidth="1"/>
    <col min="13829" max="13830" width="10.28515625" style="37" customWidth="1"/>
    <col min="13831" max="13831" width="12.42578125" style="37" customWidth="1"/>
    <col min="13832" max="13833" width="8.85546875" style="37"/>
    <col min="13834" max="13834" width="7.85546875" style="37" customWidth="1"/>
    <col min="13835" max="14080" width="8.85546875" style="37"/>
    <col min="14081" max="14081" width="37.140625" style="37" customWidth="1"/>
    <col min="14082" max="14083" width="10.5703125" style="37" customWidth="1"/>
    <col min="14084" max="14084" width="13" style="37" customWidth="1"/>
    <col min="14085" max="14086" width="10.28515625" style="37" customWidth="1"/>
    <col min="14087" max="14087" width="12.42578125" style="37" customWidth="1"/>
    <col min="14088" max="14089" width="8.85546875" style="37"/>
    <col min="14090" max="14090" width="7.85546875" style="37" customWidth="1"/>
    <col min="14091" max="14336" width="8.85546875" style="37"/>
    <col min="14337" max="14337" width="37.140625" style="37" customWidth="1"/>
    <col min="14338" max="14339" width="10.5703125" style="37" customWidth="1"/>
    <col min="14340" max="14340" width="13" style="37" customWidth="1"/>
    <col min="14341" max="14342" width="10.28515625" style="37" customWidth="1"/>
    <col min="14343" max="14343" width="12.42578125" style="37" customWidth="1"/>
    <col min="14344" max="14345" width="8.85546875" style="37"/>
    <col min="14346" max="14346" width="7.85546875" style="37" customWidth="1"/>
    <col min="14347" max="14592" width="8.85546875" style="37"/>
    <col min="14593" max="14593" width="37.140625" style="37" customWidth="1"/>
    <col min="14594" max="14595" width="10.5703125" style="37" customWidth="1"/>
    <col min="14596" max="14596" width="13" style="37" customWidth="1"/>
    <col min="14597" max="14598" width="10.28515625" style="37" customWidth="1"/>
    <col min="14599" max="14599" width="12.42578125" style="37" customWidth="1"/>
    <col min="14600" max="14601" width="8.85546875" style="37"/>
    <col min="14602" max="14602" width="7.85546875" style="37" customWidth="1"/>
    <col min="14603" max="14848" width="8.85546875" style="37"/>
    <col min="14849" max="14849" width="37.140625" style="37" customWidth="1"/>
    <col min="14850" max="14851" width="10.5703125" style="37" customWidth="1"/>
    <col min="14852" max="14852" width="13" style="37" customWidth="1"/>
    <col min="14853" max="14854" width="10.28515625" style="37" customWidth="1"/>
    <col min="14855" max="14855" width="12.42578125" style="37" customWidth="1"/>
    <col min="14856" max="14857" width="8.85546875" style="37"/>
    <col min="14858" max="14858" width="7.85546875" style="37" customWidth="1"/>
    <col min="14859" max="15104" width="8.85546875" style="37"/>
    <col min="15105" max="15105" width="37.140625" style="37" customWidth="1"/>
    <col min="15106" max="15107" width="10.5703125" style="37" customWidth="1"/>
    <col min="15108" max="15108" width="13" style="37" customWidth="1"/>
    <col min="15109" max="15110" width="10.28515625" style="37" customWidth="1"/>
    <col min="15111" max="15111" width="12.42578125" style="37" customWidth="1"/>
    <col min="15112" max="15113" width="8.85546875" style="37"/>
    <col min="15114" max="15114" width="7.85546875" style="37" customWidth="1"/>
    <col min="15115" max="15360" width="8.85546875" style="37"/>
    <col min="15361" max="15361" width="37.140625" style="37" customWidth="1"/>
    <col min="15362" max="15363" width="10.5703125" style="37" customWidth="1"/>
    <col min="15364" max="15364" width="13" style="37" customWidth="1"/>
    <col min="15365" max="15366" width="10.28515625" style="37" customWidth="1"/>
    <col min="15367" max="15367" width="12.42578125" style="37" customWidth="1"/>
    <col min="15368" max="15369" width="8.85546875" style="37"/>
    <col min="15370" max="15370" width="7.85546875" style="37" customWidth="1"/>
    <col min="15371" max="15616" width="8.85546875" style="37"/>
    <col min="15617" max="15617" width="37.140625" style="37" customWidth="1"/>
    <col min="15618" max="15619" width="10.5703125" style="37" customWidth="1"/>
    <col min="15620" max="15620" width="13" style="37" customWidth="1"/>
    <col min="15621" max="15622" width="10.28515625" style="37" customWidth="1"/>
    <col min="15623" max="15623" width="12.42578125" style="37" customWidth="1"/>
    <col min="15624" max="15625" width="8.85546875" style="37"/>
    <col min="15626" max="15626" width="7.85546875" style="37" customWidth="1"/>
    <col min="15627" max="15872" width="8.85546875" style="37"/>
    <col min="15873" max="15873" width="37.140625" style="37" customWidth="1"/>
    <col min="15874" max="15875" width="10.5703125" style="37" customWidth="1"/>
    <col min="15876" max="15876" width="13" style="37" customWidth="1"/>
    <col min="15877" max="15878" width="10.28515625" style="37" customWidth="1"/>
    <col min="15879" max="15879" width="12.42578125" style="37" customWidth="1"/>
    <col min="15880" max="15881" width="8.85546875" style="37"/>
    <col min="15882" max="15882" width="7.85546875" style="37" customWidth="1"/>
    <col min="15883" max="16128" width="8.85546875" style="37"/>
    <col min="16129" max="16129" width="37.140625" style="37" customWidth="1"/>
    <col min="16130" max="16131" width="10.5703125" style="37" customWidth="1"/>
    <col min="16132" max="16132" width="13" style="37" customWidth="1"/>
    <col min="16133" max="16134" width="10.28515625" style="37" customWidth="1"/>
    <col min="16135" max="16135" width="12.42578125" style="37" customWidth="1"/>
    <col min="16136" max="16137" width="8.85546875" style="37"/>
    <col min="16138" max="16138" width="7.85546875" style="37" customWidth="1"/>
    <col min="16139" max="16384" width="8.85546875" style="37"/>
  </cols>
  <sheetData>
    <row r="1" spans="1:12" s="26" customFormat="1" ht="22.5" x14ac:dyDescent="0.3">
      <c r="A1" s="376" t="s">
        <v>226</v>
      </c>
      <c r="B1" s="376"/>
      <c r="C1" s="376"/>
      <c r="D1" s="376"/>
      <c r="E1" s="376"/>
      <c r="F1" s="376"/>
      <c r="G1" s="376"/>
      <c r="H1" s="376"/>
      <c r="I1" s="376"/>
      <c r="J1" s="184"/>
    </row>
    <row r="2" spans="1:12" s="26" customFormat="1" ht="19.5" customHeight="1" x14ac:dyDescent="0.3">
      <c r="A2" s="392" t="s">
        <v>74</v>
      </c>
      <c r="B2" s="392"/>
      <c r="C2" s="392"/>
      <c r="D2" s="392"/>
      <c r="E2" s="392"/>
      <c r="F2" s="392"/>
      <c r="G2" s="392"/>
      <c r="H2" s="392"/>
      <c r="I2" s="392"/>
      <c r="J2" s="185"/>
    </row>
    <row r="3" spans="1:12" s="29" customFormat="1" ht="20.25" customHeight="1" x14ac:dyDescent="0.2">
      <c r="A3" s="27"/>
      <c r="B3" s="105"/>
      <c r="C3" s="105"/>
      <c r="D3" s="105"/>
      <c r="E3" s="105"/>
      <c r="F3" s="105"/>
      <c r="G3" s="105"/>
      <c r="H3" s="105"/>
      <c r="I3" s="186" t="s">
        <v>166</v>
      </c>
    </row>
    <row r="4" spans="1:12" s="29" customFormat="1" ht="34.5" customHeight="1" x14ac:dyDescent="0.2">
      <c r="A4" s="394"/>
      <c r="B4" s="395" t="s">
        <v>473</v>
      </c>
      <c r="C4" s="396"/>
      <c r="D4" s="396"/>
      <c r="E4" s="397"/>
      <c r="F4" s="398" t="s">
        <v>381</v>
      </c>
      <c r="G4" s="399"/>
      <c r="H4" s="399"/>
      <c r="I4" s="400"/>
    </row>
    <row r="5" spans="1:12" s="29" customFormat="1" ht="69.75" customHeight="1" x14ac:dyDescent="0.2">
      <c r="A5" s="394"/>
      <c r="B5" s="187" t="s">
        <v>227</v>
      </c>
      <c r="C5" s="187" t="s">
        <v>228</v>
      </c>
      <c r="D5" s="187" t="s">
        <v>229</v>
      </c>
      <c r="E5" s="187" t="s">
        <v>228</v>
      </c>
      <c r="F5" s="187" t="s">
        <v>227</v>
      </c>
      <c r="G5" s="187" t="s">
        <v>228</v>
      </c>
      <c r="H5" s="187" t="s">
        <v>229</v>
      </c>
      <c r="I5" s="187" t="s">
        <v>228</v>
      </c>
    </row>
    <row r="6" spans="1:12" s="31" customFormat="1" ht="34.5" customHeight="1" x14ac:dyDescent="0.25">
      <c r="A6" s="188" t="s">
        <v>259</v>
      </c>
      <c r="B6" s="220">
        <v>22124</v>
      </c>
      <c r="C6" s="224">
        <v>58.9</v>
      </c>
      <c r="D6" s="220">
        <v>15421</v>
      </c>
      <c r="E6" s="225">
        <v>41.1</v>
      </c>
      <c r="F6" s="220">
        <v>7071</v>
      </c>
      <c r="G6" s="224">
        <v>62.8</v>
      </c>
      <c r="H6" s="220">
        <v>4153</v>
      </c>
      <c r="I6" s="225">
        <v>37.200000000000003</v>
      </c>
      <c r="K6" s="192"/>
    </row>
    <row r="7" spans="1:12" s="31" customFormat="1" ht="34.5" customHeight="1" x14ac:dyDescent="0.25">
      <c r="A7" s="193" t="s">
        <v>75</v>
      </c>
      <c r="B7" s="220">
        <f>SUM(B9:B27)</f>
        <v>20617</v>
      </c>
      <c r="C7" s="224">
        <v>58.5</v>
      </c>
      <c r="D7" s="220">
        <f>SUM(D9:D27)</f>
        <v>14645</v>
      </c>
      <c r="E7" s="225">
        <v>41.5</v>
      </c>
      <c r="F7" s="220">
        <f>SUM(F9:F27)</f>
        <v>6697</v>
      </c>
      <c r="G7" s="226">
        <v>62</v>
      </c>
      <c r="H7" s="220">
        <f>SUM(H9:H27)</f>
        <v>4018</v>
      </c>
      <c r="I7" s="225">
        <v>38</v>
      </c>
    </row>
    <row r="8" spans="1:12" s="31" customFormat="1" ht="15.75" x14ac:dyDescent="0.25">
      <c r="A8" s="194" t="s">
        <v>11</v>
      </c>
      <c r="B8" s="221"/>
      <c r="C8" s="227"/>
      <c r="D8" s="221"/>
      <c r="E8" s="228"/>
      <c r="F8" s="229"/>
      <c r="G8" s="230"/>
      <c r="H8" s="229"/>
      <c r="I8" s="228"/>
    </row>
    <row r="9" spans="1:12" ht="15.75" x14ac:dyDescent="0.2">
      <c r="A9" s="197" t="s">
        <v>12</v>
      </c>
      <c r="B9" s="222">
        <v>1391</v>
      </c>
      <c r="C9" s="231">
        <v>32.637259502580946</v>
      </c>
      <c r="D9" s="232">
        <v>2871</v>
      </c>
      <c r="E9" s="233">
        <v>67.362740497419054</v>
      </c>
      <c r="F9" s="222">
        <v>337</v>
      </c>
      <c r="G9" s="234">
        <v>48.005698005698008</v>
      </c>
      <c r="H9" s="232">
        <v>365</v>
      </c>
      <c r="I9" s="233">
        <v>51.994301994301992</v>
      </c>
      <c r="J9" s="36"/>
      <c r="K9" s="39"/>
      <c r="L9" s="39"/>
    </row>
    <row r="10" spans="1:12" ht="15.75" x14ac:dyDescent="0.2">
      <c r="A10" s="32" t="s">
        <v>13</v>
      </c>
      <c r="B10" s="212">
        <v>34</v>
      </c>
      <c r="C10" s="235">
        <v>34</v>
      </c>
      <c r="D10" s="213">
        <v>66</v>
      </c>
      <c r="E10" s="236">
        <v>66</v>
      </c>
      <c r="F10" s="212">
        <v>11</v>
      </c>
      <c r="G10" s="237">
        <v>26.829268292682929</v>
      </c>
      <c r="H10" s="213">
        <v>30</v>
      </c>
      <c r="I10" s="236">
        <v>73.170731707317074</v>
      </c>
      <c r="J10" s="36"/>
      <c r="K10" s="39"/>
      <c r="L10" s="39"/>
    </row>
    <row r="11" spans="1:12" s="40" customFormat="1" ht="15.75" x14ac:dyDescent="0.2">
      <c r="A11" s="32" t="s">
        <v>14</v>
      </c>
      <c r="B11" s="212">
        <v>2419</v>
      </c>
      <c r="C11" s="235">
        <v>51.555839727195227</v>
      </c>
      <c r="D11" s="213">
        <v>2273</v>
      </c>
      <c r="E11" s="236">
        <v>48.444160272804773</v>
      </c>
      <c r="F11" s="212">
        <v>689</v>
      </c>
      <c r="G11" s="237">
        <v>56.290849673202615</v>
      </c>
      <c r="H11" s="213">
        <v>535</v>
      </c>
      <c r="I11" s="236">
        <v>43.709150326797385</v>
      </c>
      <c r="J11" s="36"/>
      <c r="K11" s="39"/>
      <c r="L11" s="39"/>
    </row>
    <row r="12" spans="1:12" ht="31.5" x14ac:dyDescent="0.2">
      <c r="A12" s="32" t="s">
        <v>15</v>
      </c>
      <c r="B12" s="212">
        <v>661</v>
      </c>
      <c r="C12" s="235">
        <v>51.8025078369906</v>
      </c>
      <c r="D12" s="213">
        <v>615</v>
      </c>
      <c r="E12" s="236">
        <v>48.1974921630094</v>
      </c>
      <c r="F12" s="212">
        <v>498</v>
      </c>
      <c r="G12" s="237">
        <v>56.271186440677965</v>
      </c>
      <c r="H12" s="213">
        <v>387</v>
      </c>
      <c r="I12" s="236">
        <v>43.728813559322035</v>
      </c>
      <c r="J12" s="36"/>
      <c r="K12" s="39"/>
      <c r="L12" s="39"/>
    </row>
    <row r="13" spans="1:12" ht="26.45" customHeight="1" x14ac:dyDescent="0.2">
      <c r="A13" s="32" t="s">
        <v>16</v>
      </c>
      <c r="B13" s="212">
        <v>128</v>
      </c>
      <c r="C13" s="235">
        <v>44.912280701754383</v>
      </c>
      <c r="D13" s="213">
        <v>157</v>
      </c>
      <c r="E13" s="236">
        <v>55.087719298245617</v>
      </c>
      <c r="F13" s="212">
        <v>48</v>
      </c>
      <c r="G13" s="237">
        <v>47.058823529411761</v>
      </c>
      <c r="H13" s="213">
        <v>54</v>
      </c>
      <c r="I13" s="236">
        <v>52.941176470588239</v>
      </c>
      <c r="J13" s="36"/>
      <c r="K13" s="39"/>
      <c r="L13" s="39"/>
    </row>
    <row r="14" spans="1:12" ht="15.75" x14ac:dyDescent="0.2">
      <c r="A14" s="32" t="s">
        <v>17</v>
      </c>
      <c r="B14" s="212">
        <v>260</v>
      </c>
      <c r="C14" s="235">
        <v>29.816513761467888</v>
      </c>
      <c r="D14" s="213">
        <v>612</v>
      </c>
      <c r="E14" s="236">
        <v>70.183486238532112</v>
      </c>
      <c r="F14" s="212">
        <v>83</v>
      </c>
      <c r="G14" s="237">
        <v>37.219730941704036</v>
      </c>
      <c r="H14" s="213">
        <v>140</v>
      </c>
      <c r="I14" s="236">
        <v>62.780269058295971</v>
      </c>
      <c r="J14" s="36"/>
      <c r="K14" s="39"/>
      <c r="L14" s="39"/>
    </row>
    <row r="15" spans="1:12" ht="31.5" x14ac:dyDescent="0.2">
      <c r="A15" s="32" t="s">
        <v>18</v>
      </c>
      <c r="B15" s="212">
        <v>4741</v>
      </c>
      <c r="C15" s="235">
        <v>66.484364044313566</v>
      </c>
      <c r="D15" s="213">
        <v>2390</v>
      </c>
      <c r="E15" s="236">
        <v>33.515635955686442</v>
      </c>
      <c r="F15" s="212">
        <v>1303</v>
      </c>
      <c r="G15" s="237">
        <v>67.970787689097548</v>
      </c>
      <c r="H15" s="213">
        <v>614</v>
      </c>
      <c r="I15" s="236">
        <v>32.029212310902452</v>
      </c>
      <c r="J15" s="36"/>
      <c r="K15" s="39"/>
      <c r="L15" s="39"/>
    </row>
    <row r="16" spans="1:12" ht="31.5" x14ac:dyDescent="0.2">
      <c r="A16" s="32" t="s">
        <v>19</v>
      </c>
      <c r="B16" s="212">
        <v>1672</v>
      </c>
      <c r="C16" s="235">
        <v>54.837651689078385</v>
      </c>
      <c r="D16" s="213">
        <v>1377</v>
      </c>
      <c r="E16" s="236">
        <v>45.162348310921615</v>
      </c>
      <c r="F16" s="212">
        <v>394</v>
      </c>
      <c r="G16" s="237">
        <v>52.956989247311824</v>
      </c>
      <c r="H16" s="213">
        <v>350</v>
      </c>
      <c r="I16" s="236">
        <v>47.043010752688176</v>
      </c>
      <c r="J16" s="36"/>
      <c r="K16" s="39"/>
      <c r="L16" s="39"/>
    </row>
    <row r="17" spans="1:12" ht="18.75" customHeight="1" x14ac:dyDescent="0.2">
      <c r="A17" s="32" t="s">
        <v>20</v>
      </c>
      <c r="B17" s="212">
        <v>952</v>
      </c>
      <c r="C17" s="235">
        <v>79.399499582985825</v>
      </c>
      <c r="D17" s="213">
        <v>247</v>
      </c>
      <c r="E17" s="236">
        <v>20.600500417014178</v>
      </c>
      <c r="F17" s="212">
        <v>178</v>
      </c>
      <c r="G17" s="237">
        <v>80.909090909090907</v>
      </c>
      <c r="H17" s="213">
        <v>42</v>
      </c>
      <c r="I17" s="236">
        <v>19.090909090909093</v>
      </c>
      <c r="J17" s="36"/>
      <c r="K17" s="39"/>
      <c r="L17" s="39"/>
    </row>
    <row r="18" spans="1:12" ht="15.75" x14ac:dyDescent="0.2">
      <c r="A18" s="32" t="s">
        <v>21</v>
      </c>
      <c r="B18" s="212">
        <v>375</v>
      </c>
      <c r="C18" s="235">
        <v>58.962264150943398</v>
      </c>
      <c r="D18" s="213">
        <v>261</v>
      </c>
      <c r="E18" s="236">
        <v>41.037735849056602</v>
      </c>
      <c r="F18" s="212">
        <v>106</v>
      </c>
      <c r="G18" s="237">
        <v>55.78947368421052</v>
      </c>
      <c r="H18" s="213">
        <v>84</v>
      </c>
      <c r="I18" s="236">
        <v>44.210526315789473</v>
      </c>
      <c r="J18" s="36"/>
      <c r="K18" s="39"/>
      <c r="L18" s="39"/>
    </row>
    <row r="19" spans="1:12" ht="15.75" x14ac:dyDescent="0.2">
      <c r="A19" s="32" t="s">
        <v>22</v>
      </c>
      <c r="B19" s="212">
        <v>932</v>
      </c>
      <c r="C19" s="235">
        <v>77.53743760399334</v>
      </c>
      <c r="D19" s="213">
        <v>270</v>
      </c>
      <c r="E19" s="236">
        <v>22.462562396006653</v>
      </c>
      <c r="F19" s="212">
        <v>325</v>
      </c>
      <c r="G19" s="237">
        <v>78.502415458937207</v>
      </c>
      <c r="H19" s="213">
        <v>89</v>
      </c>
      <c r="I19" s="236">
        <v>21.497584541062803</v>
      </c>
      <c r="J19" s="36"/>
      <c r="K19" s="39"/>
      <c r="L19" s="39"/>
    </row>
    <row r="20" spans="1:12" ht="15.75" x14ac:dyDescent="0.2">
      <c r="A20" s="32" t="s">
        <v>23</v>
      </c>
      <c r="B20" s="212">
        <v>260</v>
      </c>
      <c r="C20" s="235">
        <v>57.906458797327396</v>
      </c>
      <c r="D20" s="213">
        <v>189</v>
      </c>
      <c r="E20" s="236">
        <v>42.093541202672604</v>
      </c>
      <c r="F20" s="212">
        <v>75</v>
      </c>
      <c r="G20" s="237">
        <v>56.81818181818182</v>
      </c>
      <c r="H20" s="213">
        <v>57</v>
      </c>
      <c r="I20" s="236">
        <v>43.18181818181818</v>
      </c>
      <c r="J20" s="36"/>
      <c r="K20" s="39"/>
      <c r="L20" s="39"/>
    </row>
    <row r="21" spans="1:12" ht="15.75" x14ac:dyDescent="0.2">
      <c r="A21" s="32" t="s">
        <v>24</v>
      </c>
      <c r="B21" s="212">
        <v>625</v>
      </c>
      <c r="C21" s="235">
        <v>66.2778366914104</v>
      </c>
      <c r="D21" s="213">
        <v>318</v>
      </c>
      <c r="E21" s="236">
        <v>33.722163308589607</v>
      </c>
      <c r="F21" s="212">
        <v>178</v>
      </c>
      <c r="G21" s="237">
        <v>65.925925925925924</v>
      </c>
      <c r="H21" s="213">
        <v>92</v>
      </c>
      <c r="I21" s="236">
        <v>34.074074074074076</v>
      </c>
      <c r="J21" s="36"/>
      <c r="K21" s="39"/>
      <c r="L21" s="39"/>
    </row>
    <row r="22" spans="1:12" ht="31.5" x14ac:dyDescent="0.2">
      <c r="A22" s="32" t="s">
        <v>25</v>
      </c>
      <c r="B22" s="212">
        <v>662</v>
      </c>
      <c r="C22" s="235">
        <v>58.949243098842388</v>
      </c>
      <c r="D22" s="213">
        <v>461</v>
      </c>
      <c r="E22" s="236">
        <v>41.050756901157612</v>
      </c>
      <c r="F22" s="212">
        <v>166</v>
      </c>
      <c r="G22" s="237">
        <v>57.839721254355403</v>
      </c>
      <c r="H22" s="213">
        <v>121</v>
      </c>
      <c r="I22" s="236">
        <v>42.160278745644597</v>
      </c>
      <c r="J22" s="36"/>
      <c r="K22" s="39"/>
      <c r="L22" s="39"/>
    </row>
    <row r="23" spans="1:12" ht="31.5" x14ac:dyDescent="0.2">
      <c r="A23" s="32" t="s">
        <v>26</v>
      </c>
      <c r="B23" s="212">
        <v>3346</v>
      </c>
      <c r="C23" s="235">
        <v>62.262746557499071</v>
      </c>
      <c r="D23" s="213">
        <v>2028</v>
      </c>
      <c r="E23" s="236">
        <v>37.737253442500929</v>
      </c>
      <c r="F23" s="212">
        <v>1619</v>
      </c>
      <c r="G23" s="237">
        <v>65.229653505237721</v>
      </c>
      <c r="H23" s="213">
        <v>863</v>
      </c>
      <c r="I23" s="236">
        <v>34.770346494762286</v>
      </c>
      <c r="J23" s="36"/>
      <c r="K23" s="39"/>
      <c r="L23" s="39"/>
    </row>
    <row r="24" spans="1:12" ht="15.75" x14ac:dyDescent="0.2">
      <c r="A24" s="32" t="s">
        <v>27</v>
      </c>
      <c r="B24" s="212">
        <v>537</v>
      </c>
      <c r="C24" s="235">
        <v>77.489177489177479</v>
      </c>
      <c r="D24" s="213">
        <v>156</v>
      </c>
      <c r="E24" s="236">
        <v>22.510822510822511</v>
      </c>
      <c r="F24" s="212">
        <v>205</v>
      </c>
      <c r="G24" s="237">
        <v>74.275362318840578</v>
      </c>
      <c r="H24" s="213">
        <v>71</v>
      </c>
      <c r="I24" s="236">
        <v>25.724637681159418</v>
      </c>
      <c r="J24" s="36"/>
      <c r="K24" s="39"/>
      <c r="L24" s="39"/>
    </row>
    <row r="25" spans="1:12" ht="19.5" customHeight="1" x14ac:dyDescent="0.2">
      <c r="A25" s="32" t="s">
        <v>28</v>
      </c>
      <c r="B25" s="212">
        <v>1260</v>
      </c>
      <c r="C25" s="235">
        <v>86.124401913875602</v>
      </c>
      <c r="D25" s="213">
        <v>203</v>
      </c>
      <c r="E25" s="236">
        <v>13.875598086124402</v>
      </c>
      <c r="F25" s="212">
        <v>384</v>
      </c>
      <c r="G25" s="237">
        <v>81.876332622601282</v>
      </c>
      <c r="H25" s="213">
        <v>85</v>
      </c>
      <c r="I25" s="236">
        <v>18.123667377398718</v>
      </c>
      <c r="J25" s="36"/>
      <c r="K25" s="39"/>
      <c r="L25" s="39"/>
    </row>
    <row r="26" spans="1:12" ht="15.75" x14ac:dyDescent="0.2">
      <c r="A26" s="32" t="s">
        <v>29</v>
      </c>
      <c r="B26" s="212">
        <v>151</v>
      </c>
      <c r="C26" s="235">
        <v>69.585253456221196</v>
      </c>
      <c r="D26" s="213">
        <v>66</v>
      </c>
      <c r="E26" s="236">
        <v>30.414746543778804</v>
      </c>
      <c r="F26" s="212">
        <v>45</v>
      </c>
      <c r="G26" s="237">
        <v>69.230769230769226</v>
      </c>
      <c r="H26" s="213">
        <v>20</v>
      </c>
      <c r="I26" s="236">
        <v>30.76923076923077</v>
      </c>
      <c r="J26" s="36"/>
      <c r="K26" s="39"/>
      <c r="L26" s="39"/>
    </row>
    <row r="27" spans="1:12" ht="15.75" x14ac:dyDescent="0.2">
      <c r="A27" s="32" t="s">
        <v>30</v>
      </c>
      <c r="B27" s="212">
        <v>211</v>
      </c>
      <c r="C27" s="235">
        <v>71.28378378378379</v>
      </c>
      <c r="D27" s="213">
        <v>85</v>
      </c>
      <c r="E27" s="236">
        <v>28.716216216216218</v>
      </c>
      <c r="F27" s="212">
        <v>53</v>
      </c>
      <c r="G27" s="237">
        <v>73.611111111111114</v>
      </c>
      <c r="H27" s="213">
        <v>19</v>
      </c>
      <c r="I27" s="236">
        <v>26.388888888888889</v>
      </c>
      <c r="J27" s="36"/>
      <c r="K27" s="39"/>
      <c r="L27" s="39"/>
    </row>
    <row r="28" spans="1:12" x14ac:dyDescent="0.2">
      <c r="A28" s="41"/>
      <c r="B28" s="107"/>
      <c r="C28" s="107"/>
      <c r="D28" s="107"/>
      <c r="E28" s="107"/>
      <c r="F28" s="107"/>
      <c r="G28" s="223"/>
      <c r="H28" s="107"/>
      <c r="I28" s="107"/>
    </row>
    <row r="29" spans="1:12" x14ac:dyDescent="0.2">
      <c r="A29" s="41"/>
      <c r="B29" s="107"/>
      <c r="C29" s="107"/>
      <c r="D29" s="202"/>
      <c r="E29" s="202"/>
      <c r="F29" s="107"/>
      <c r="G29" s="107"/>
      <c r="H29" s="107"/>
      <c r="I29" s="107"/>
    </row>
    <row r="30" spans="1:12" x14ac:dyDescent="0.2">
      <c r="A30" s="41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70" zoomScaleNormal="75" zoomScaleSheetLayoutView="70" workbookViewId="0">
      <selection activeCell="G13" sqref="G13"/>
    </sheetView>
  </sheetViews>
  <sheetFormatPr defaultColWidth="8.85546875" defaultRowHeight="12.75" x14ac:dyDescent="0.2"/>
  <cols>
    <col min="1" max="1" width="62.42578125" style="37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37"/>
    <col min="11" max="11" width="11.85546875" style="37" customWidth="1"/>
    <col min="12" max="12" width="12.140625" style="37" customWidth="1"/>
    <col min="13" max="256" width="8.85546875" style="37"/>
    <col min="257" max="257" width="37.140625" style="37" customWidth="1"/>
    <col min="258" max="259" width="10.5703125" style="37" customWidth="1"/>
    <col min="260" max="260" width="13" style="37" customWidth="1"/>
    <col min="261" max="262" width="10.28515625" style="37" customWidth="1"/>
    <col min="263" max="263" width="12.42578125" style="37" customWidth="1"/>
    <col min="264" max="265" width="8.85546875" style="37"/>
    <col min="266" max="266" width="7.85546875" style="37" customWidth="1"/>
    <col min="267" max="512" width="8.85546875" style="37"/>
    <col min="513" max="513" width="37.140625" style="37" customWidth="1"/>
    <col min="514" max="515" width="10.5703125" style="37" customWidth="1"/>
    <col min="516" max="516" width="13" style="37" customWidth="1"/>
    <col min="517" max="518" width="10.28515625" style="37" customWidth="1"/>
    <col min="519" max="519" width="12.42578125" style="37" customWidth="1"/>
    <col min="520" max="521" width="8.85546875" style="37"/>
    <col min="522" max="522" width="7.85546875" style="37" customWidth="1"/>
    <col min="523" max="768" width="8.85546875" style="37"/>
    <col min="769" max="769" width="37.140625" style="37" customWidth="1"/>
    <col min="770" max="771" width="10.5703125" style="37" customWidth="1"/>
    <col min="772" max="772" width="13" style="37" customWidth="1"/>
    <col min="773" max="774" width="10.28515625" style="37" customWidth="1"/>
    <col min="775" max="775" width="12.42578125" style="37" customWidth="1"/>
    <col min="776" max="777" width="8.85546875" style="37"/>
    <col min="778" max="778" width="7.85546875" style="37" customWidth="1"/>
    <col min="779" max="1024" width="8.85546875" style="37"/>
    <col min="1025" max="1025" width="37.140625" style="37" customWidth="1"/>
    <col min="1026" max="1027" width="10.5703125" style="37" customWidth="1"/>
    <col min="1028" max="1028" width="13" style="37" customWidth="1"/>
    <col min="1029" max="1030" width="10.28515625" style="37" customWidth="1"/>
    <col min="1031" max="1031" width="12.42578125" style="37" customWidth="1"/>
    <col min="1032" max="1033" width="8.85546875" style="37"/>
    <col min="1034" max="1034" width="7.85546875" style="37" customWidth="1"/>
    <col min="1035" max="1280" width="8.85546875" style="37"/>
    <col min="1281" max="1281" width="37.140625" style="37" customWidth="1"/>
    <col min="1282" max="1283" width="10.5703125" style="37" customWidth="1"/>
    <col min="1284" max="1284" width="13" style="37" customWidth="1"/>
    <col min="1285" max="1286" width="10.28515625" style="37" customWidth="1"/>
    <col min="1287" max="1287" width="12.42578125" style="37" customWidth="1"/>
    <col min="1288" max="1289" width="8.85546875" style="37"/>
    <col min="1290" max="1290" width="7.85546875" style="37" customWidth="1"/>
    <col min="1291" max="1536" width="8.85546875" style="37"/>
    <col min="1537" max="1537" width="37.140625" style="37" customWidth="1"/>
    <col min="1538" max="1539" width="10.5703125" style="37" customWidth="1"/>
    <col min="1540" max="1540" width="13" style="37" customWidth="1"/>
    <col min="1541" max="1542" width="10.28515625" style="37" customWidth="1"/>
    <col min="1543" max="1543" width="12.42578125" style="37" customWidth="1"/>
    <col min="1544" max="1545" width="8.85546875" style="37"/>
    <col min="1546" max="1546" width="7.85546875" style="37" customWidth="1"/>
    <col min="1547" max="1792" width="8.85546875" style="37"/>
    <col min="1793" max="1793" width="37.140625" style="37" customWidth="1"/>
    <col min="1794" max="1795" width="10.5703125" style="37" customWidth="1"/>
    <col min="1796" max="1796" width="13" style="37" customWidth="1"/>
    <col min="1797" max="1798" width="10.28515625" style="37" customWidth="1"/>
    <col min="1799" max="1799" width="12.42578125" style="37" customWidth="1"/>
    <col min="1800" max="1801" width="8.85546875" style="37"/>
    <col min="1802" max="1802" width="7.85546875" style="37" customWidth="1"/>
    <col min="1803" max="2048" width="8.85546875" style="37"/>
    <col min="2049" max="2049" width="37.140625" style="37" customWidth="1"/>
    <col min="2050" max="2051" width="10.5703125" style="37" customWidth="1"/>
    <col min="2052" max="2052" width="13" style="37" customWidth="1"/>
    <col min="2053" max="2054" width="10.28515625" style="37" customWidth="1"/>
    <col min="2055" max="2055" width="12.42578125" style="37" customWidth="1"/>
    <col min="2056" max="2057" width="8.85546875" style="37"/>
    <col min="2058" max="2058" width="7.85546875" style="37" customWidth="1"/>
    <col min="2059" max="2304" width="8.85546875" style="37"/>
    <col min="2305" max="2305" width="37.140625" style="37" customWidth="1"/>
    <col min="2306" max="2307" width="10.5703125" style="37" customWidth="1"/>
    <col min="2308" max="2308" width="13" style="37" customWidth="1"/>
    <col min="2309" max="2310" width="10.28515625" style="37" customWidth="1"/>
    <col min="2311" max="2311" width="12.42578125" style="37" customWidth="1"/>
    <col min="2312" max="2313" width="8.85546875" style="37"/>
    <col min="2314" max="2314" width="7.85546875" style="37" customWidth="1"/>
    <col min="2315" max="2560" width="8.85546875" style="37"/>
    <col min="2561" max="2561" width="37.140625" style="37" customWidth="1"/>
    <col min="2562" max="2563" width="10.5703125" style="37" customWidth="1"/>
    <col min="2564" max="2564" width="13" style="37" customWidth="1"/>
    <col min="2565" max="2566" width="10.28515625" style="37" customWidth="1"/>
    <col min="2567" max="2567" width="12.42578125" style="37" customWidth="1"/>
    <col min="2568" max="2569" width="8.85546875" style="37"/>
    <col min="2570" max="2570" width="7.85546875" style="37" customWidth="1"/>
    <col min="2571" max="2816" width="8.85546875" style="37"/>
    <col min="2817" max="2817" width="37.140625" style="37" customWidth="1"/>
    <col min="2818" max="2819" width="10.5703125" style="37" customWidth="1"/>
    <col min="2820" max="2820" width="13" style="37" customWidth="1"/>
    <col min="2821" max="2822" width="10.28515625" style="37" customWidth="1"/>
    <col min="2823" max="2823" width="12.42578125" style="37" customWidth="1"/>
    <col min="2824" max="2825" width="8.85546875" style="37"/>
    <col min="2826" max="2826" width="7.85546875" style="37" customWidth="1"/>
    <col min="2827" max="3072" width="8.85546875" style="37"/>
    <col min="3073" max="3073" width="37.140625" style="37" customWidth="1"/>
    <col min="3074" max="3075" width="10.5703125" style="37" customWidth="1"/>
    <col min="3076" max="3076" width="13" style="37" customWidth="1"/>
    <col min="3077" max="3078" width="10.28515625" style="37" customWidth="1"/>
    <col min="3079" max="3079" width="12.42578125" style="37" customWidth="1"/>
    <col min="3080" max="3081" width="8.85546875" style="37"/>
    <col min="3082" max="3082" width="7.85546875" style="37" customWidth="1"/>
    <col min="3083" max="3328" width="8.85546875" style="37"/>
    <col min="3329" max="3329" width="37.140625" style="37" customWidth="1"/>
    <col min="3330" max="3331" width="10.5703125" style="37" customWidth="1"/>
    <col min="3332" max="3332" width="13" style="37" customWidth="1"/>
    <col min="3333" max="3334" width="10.28515625" style="37" customWidth="1"/>
    <col min="3335" max="3335" width="12.42578125" style="37" customWidth="1"/>
    <col min="3336" max="3337" width="8.85546875" style="37"/>
    <col min="3338" max="3338" width="7.85546875" style="37" customWidth="1"/>
    <col min="3339" max="3584" width="8.85546875" style="37"/>
    <col min="3585" max="3585" width="37.140625" style="37" customWidth="1"/>
    <col min="3586" max="3587" width="10.5703125" style="37" customWidth="1"/>
    <col min="3588" max="3588" width="13" style="37" customWidth="1"/>
    <col min="3589" max="3590" width="10.28515625" style="37" customWidth="1"/>
    <col min="3591" max="3591" width="12.42578125" style="37" customWidth="1"/>
    <col min="3592" max="3593" width="8.85546875" style="37"/>
    <col min="3594" max="3594" width="7.85546875" style="37" customWidth="1"/>
    <col min="3595" max="3840" width="8.85546875" style="37"/>
    <col min="3841" max="3841" width="37.140625" style="37" customWidth="1"/>
    <col min="3842" max="3843" width="10.5703125" style="37" customWidth="1"/>
    <col min="3844" max="3844" width="13" style="37" customWidth="1"/>
    <col min="3845" max="3846" width="10.28515625" style="37" customWidth="1"/>
    <col min="3847" max="3847" width="12.42578125" style="37" customWidth="1"/>
    <col min="3848" max="3849" width="8.85546875" style="37"/>
    <col min="3850" max="3850" width="7.85546875" style="37" customWidth="1"/>
    <col min="3851" max="4096" width="8.85546875" style="37"/>
    <col min="4097" max="4097" width="37.140625" style="37" customWidth="1"/>
    <col min="4098" max="4099" width="10.5703125" style="37" customWidth="1"/>
    <col min="4100" max="4100" width="13" style="37" customWidth="1"/>
    <col min="4101" max="4102" width="10.28515625" style="37" customWidth="1"/>
    <col min="4103" max="4103" width="12.42578125" style="37" customWidth="1"/>
    <col min="4104" max="4105" width="8.85546875" style="37"/>
    <col min="4106" max="4106" width="7.85546875" style="37" customWidth="1"/>
    <col min="4107" max="4352" width="8.85546875" style="37"/>
    <col min="4353" max="4353" width="37.140625" style="37" customWidth="1"/>
    <col min="4354" max="4355" width="10.5703125" style="37" customWidth="1"/>
    <col min="4356" max="4356" width="13" style="37" customWidth="1"/>
    <col min="4357" max="4358" width="10.28515625" style="37" customWidth="1"/>
    <col min="4359" max="4359" width="12.42578125" style="37" customWidth="1"/>
    <col min="4360" max="4361" width="8.85546875" style="37"/>
    <col min="4362" max="4362" width="7.85546875" style="37" customWidth="1"/>
    <col min="4363" max="4608" width="8.85546875" style="37"/>
    <col min="4609" max="4609" width="37.140625" style="37" customWidth="1"/>
    <col min="4610" max="4611" width="10.5703125" style="37" customWidth="1"/>
    <col min="4612" max="4612" width="13" style="37" customWidth="1"/>
    <col min="4613" max="4614" width="10.28515625" style="37" customWidth="1"/>
    <col min="4615" max="4615" width="12.42578125" style="37" customWidth="1"/>
    <col min="4616" max="4617" width="8.85546875" style="37"/>
    <col min="4618" max="4618" width="7.85546875" style="37" customWidth="1"/>
    <col min="4619" max="4864" width="8.85546875" style="37"/>
    <col min="4865" max="4865" width="37.140625" style="37" customWidth="1"/>
    <col min="4866" max="4867" width="10.5703125" style="37" customWidth="1"/>
    <col min="4868" max="4868" width="13" style="37" customWidth="1"/>
    <col min="4869" max="4870" width="10.28515625" style="37" customWidth="1"/>
    <col min="4871" max="4871" width="12.42578125" style="37" customWidth="1"/>
    <col min="4872" max="4873" width="8.85546875" style="37"/>
    <col min="4874" max="4874" width="7.85546875" style="37" customWidth="1"/>
    <col min="4875" max="5120" width="8.85546875" style="37"/>
    <col min="5121" max="5121" width="37.140625" style="37" customWidth="1"/>
    <col min="5122" max="5123" width="10.5703125" style="37" customWidth="1"/>
    <col min="5124" max="5124" width="13" style="37" customWidth="1"/>
    <col min="5125" max="5126" width="10.28515625" style="37" customWidth="1"/>
    <col min="5127" max="5127" width="12.42578125" style="37" customWidth="1"/>
    <col min="5128" max="5129" width="8.85546875" style="37"/>
    <col min="5130" max="5130" width="7.85546875" style="37" customWidth="1"/>
    <col min="5131" max="5376" width="8.85546875" style="37"/>
    <col min="5377" max="5377" width="37.140625" style="37" customWidth="1"/>
    <col min="5378" max="5379" width="10.5703125" style="37" customWidth="1"/>
    <col min="5380" max="5380" width="13" style="37" customWidth="1"/>
    <col min="5381" max="5382" width="10.28515625" style="37" customWidth="1"/>
    <col min="5383" max="5383" width="12.42578125" style="37" customWidth="1"/>
    <col min="5384" max="5385" width="8.85546875" style="37"/>
    <col min="5386" max="5386" width="7.85546875" style="37" customWidth="1"/>
    <col min="5387" max="5632" width="8.85546875" style="37"/>
    <col min="5633" max="5633" width="37.140625" style="37" customWidth="1"/>
    <col min="5634" max="5635" width="10.5703125" style="37" customWidth="1"/>
    <col min="5636" max="5636" width="13" style="37" customWidth="1"/>
    <col min="5637" max="5638" width="10.28515625" style="37" customWidth="1"/>
    <col min="5639" max="5639" width="12.42578125" style="37" customWidth="1"/>
    <col min="5640" max="5641" width="8.85546875" style="37"/>
    <col min="5642" max="5642" width="7.85546875" style="37" customWidth="1"/>
    <col min="5643" max="5888" width="8.85546875" style="37"/>
    <col min="5889" max="5889" width="37.140625" style="37" customWidth="1"/>
    <col min="5890" max="5891" width="10.5703125" style="37" customWidth="1"/>
    <col min="5892" max="5892" width="13" style="37" customWidth="1"/>
    <col min="5893" max="5894" width="10.28515625" style="37" customWidth="1"/>
    <col min="5895" max="5895" width="12.42578125" style="37" customWidth="1"/>
    <col min="5896" max="5897" width="8.85546875" style="37"/>
    <col min="5898" max="5898" width="7.85546875" style="37" customWidth="1"/>
    <col min="5899" max="6144" width="8.85546875" style="37"/>
    <col min="6145" max="6145" width="37.140625" style="37" customWidth="1"/>
    <col min="6146" max="6147" width="10.5703125" style="37" customWidth="1"/>
    <col min="6148" max="6148" width="13" style="37" customWidth="1"/>
    <col min="6149" max="6150" width="10.28515625" style="37" customWidth="1"/>
    <col min="6151" max="6151" width="12.42578125" style="37" customWidth="1"/>
    <col min="6152" max="6153" width="8.85546875" style="37"/>
    <col min="6154" max="6154" width="7.85546875" style="37" customWidth="1"/>
    <col min="6155" max="6400" width="8.85546875" style="37"/>
    <col min="6401" max="6401" width="37.140625" style="37" customWidth="1"/>
    <col min="6402" max="6403" width="10.5703125" style="37" customWidth="1"/>
    <col min="6404" max="6404" width="13" style="37" customWidth="1"/>
    <col min="6405" max="6406" width="10.28515625" style="37" customWidth="1"/>
    <col min="6407" max="6407" width="12.42578125" style="37" customWidth="1"/>
    <col min="6408" max="6409" width="8.85546875" style="37"/>
    <col min="6410" max="6410" width="7.85546875" style="37" customWidth="1"/>
    <col min="6411" max="6656" width="8.85546875" style="37"/>
    <col min="6657" max="6657" width="37.140625" style="37" customWidth="1"/>
    <col min="6658" max="6659" width="10.5703125" style="37" customWidth="1"/>
    <col min="6660" max="6660" width="13" style="37" customWidth="1"/>
    <col min="6661" max="6662" width="10.28515625" style="37" customWidth="1"/>
    <col min="6663" max="6663" width="12.42578125" style="37" customWidth="1"/>
    <col min="6664" max="6665" width="8.85546875" style="37"/>
    <col min="6666" max="6666" width="7.85546875" style="37" customWidth="1"/>
    <col min="6667" max="6912" width="8.85546875" style="37"/>
    <col min="6913" max="6913" width="37.140625" style="37" customWidth="1"/>
    <col min="6914" max="6915" width="10.5703125" style="37" customWidth="1"/>
    <col min="6916" max="6916" width="13" style="37" customWidth="1"/>
    <col min="6917" max="6918" width="10.28515625" style="37" customWidth="1"/>
    <col min="6919" max="6919" width="12.42578125" style="37" customWidth="1"/>
    <col min="6920" max="6921" width="8.85546875" style="37"/>
    <col min="6922" max="6922" width="7.85546875" style="37" customWidth="1"/>
    <col min="6923" max="7168" width="8.85546875" style="37"/>
    <col min="7169" max="7169" width="37.140625" style="37" customWidth="1"/>
    <col min="7170" max="7171" width="10.5703125" style="37" customWidth="1"/>
    <col min="7172" max="7172" width="13" style="37" customWidth="1"/>
    <col min="7173" max="7174" width="10.28515625" style="37" customWidth="1"/>
    <col min="7175" max="7175" width="12.42578125" style="37" customWidth="1"/>
    <col min="7176" max="7177" width="8.85546875" style="37"/>
    <col min="7178" max="7178" width="7.85546875" style="37" customWidth="1"/>
    <col min="7179" max="7424" width="8.85546875" style="37"/>
    <col min="7425" max="7425" width="37.140625" style="37" customWidth="1"/>
    <col min="7426" max="7427" width="10.5703125" style="37" customWidth="1"/>
    <col min="7428" max="7428" width="13" style="37" customWidth="1"/>
    <col min="7429" max="7430" width="10.28515625" style="37" customWidth="1"/>
    <col min="7431" max="7431" width="12.42578125" style="37" customWidth="1"/>
    <col min="7432" max="7433" width="8.85546875" style="37"/>
    <col min="7434" max="7434" width="7.85546875" style="37" customWidth="1"/>
    <col min="7435" max="7680" width="8.85546875" style="37"/>
    <col min="7681" max="7681" width="37.140625" style="37" customWidth="1"/>
    <col min="7682" max="7683" width="10.5703125" style="37" customWidth="1"/>
    <col min="7684" max="7684" width="13" style="37" customWidth="1"/>
    <col min="7685" max="7686" width="10.28515625" style="37" customWidth="1"/>
    <col min="7687" max="7687" width="12.42578125" style="37" customWidth="1"/>
    <col min="7688" max="7689" width="8.85546875" style="37"/>
    <col min="7690" max="7690" width="7.85546875" style="37" customWidth="1"/>
    <col min="7691" max="7936" width="8.85546875" style="37"/>
    <col min="7937" max="7937" width="37.140625" style="37" customWidth="1"/>
    <col min="7938" max="7939" width="10.5703125" style="37" customWidth="1"/>
    <col min="7940" max="7940" width="13" style="37" customWidth="1"/>
    <col min="7941" max="7942" width="10.28515625" style="37" customWidth="1"/>
    <col min="7943" max="7943" width="12.42578125" style="37" customWidth="1"/>
    <col min="7944" max="7945" width="8.85546875" style="37"/>
    <col min="7946" max="7946" width="7.85546875" style="37" customWidth="1"/>
    <col min="7947" max="8192" width="8.85546875" style="37"/>
    <col min="8193" max="8193" width="37.140625" style="37" customWidth="1"/>
    <col min="8194" max="8195" width="10.5703125" style="37" customWidth="1"/>
    <col min="8196" max="8196" width="13" style="37" customWidth="1"/>
    <col min="8197" max="8198" width="10.28515625" style="37" customWidth="1"/>
    <col min="8199" max="8199" width="12.42578125" style="37" customWidth="1"/>
    <col min="8200" max="8201" width="8.85546875" style="37"/>
    <col min="8202" max="8202" width="7.85546875" style="37" customWidth="1"/>
    <col min="8203" max="8448" width="8.85546875" style="37"/>
    <col min="8449" max="8449" width="37.140625" style="37" customWidth="1"/>
    <col min="8450" max="8451" width="10.5703125" style="37" customWidth="1"/>
    <col min="8452" max="8452" width="13" style="37" customWidth="1"/>
    <col min="8453" max="8454" width="10.28515625" style="37" customWidth="1"/>
    <col min="8455" max="8455" width="12.42578125" style="37" customWidth="1"/>
    <col min="8456" max="8457" width="8.85546875" style="37"/>
    <col min="8458" max="8458" width="7.85546875" style="37" customWidth="1"/>
    <col min="8459" max="8704" width="8.85546875" style="37"/>
    <col min="8705" max="8705" width="37.140625" style="37" customWidth="1"/>
    <col min="8706" max="8707" width="10.5703125" style="37" customWidth="1"/>
    <col min="8708" max="8708" width="13" style="37" customWidth="1"/>
    <col min="8709" max="8710" width="10.28515625" style="37" customWidth="1"/>
    <col min="8711" max="8711" width="12.42578125" style="37" customWidth="1"/>
    <col min="8712" max="8713" width="8.85546875" style="37"/>
    <col min="8714" max="8714" width="7.85546875" style="37" customWidth="1"/>
    <col min="8715" max="8960" width="8.85546875" style="37"/>
    <col min="8961" max="8961" width="37.140625" style="37" customWidth="1"/>
    <col min="8962" max="8963" width="10.5703125" style="37" customWidth="1"/>
    <col min="8964" max="8964" width="13" style="37" customWidth="1"/>
    <col min="8965" max="8966" width="10.28515625" style="37" customWidth="1"/>
    <col min="8967" max="8967" width="12.42578125" style="37" customWidth="1"/>
    <col min="8968" max="8969" width="8.85546875" style="37"/>
    <col min="8970" max="8970" width="7.85546875" style="37" customWidth="1"/>
    <col min="8971" max="9216" width="8.85546875" style="37"/>
    <col min="9217" max="9217" width="37.140625" style="37" customWidth="1"/>
    <col min="9218" max="9219" width="10.5703125" style="37" customWidth="1"/>
    <col min="9220" max="9220" width="13" style="37" customWidth="1"/>
    <col min="9221" max="9222" width="10.28515625" style="37" customWidth="1"/>
    <col min="9223" max="9223" width="12.42578125" style="37" customWidth="1"/>
    <col min="9224" max="9225" width="8.85546875" style="37"/>
    <col min="9226" max="9226" width="7.85546875" style="37" customWidth="1"/>
    <col min="9227" max="9472" width="8.85546875" style="37"/>
    <col min="9473" max="9473" width="37.140625" style="37" customWidth="1"/>
    <col min="9474" max="9475" width="10.5703125" style="37" customWidth="1"/>
    <col min="9476" max="9476" width="13" style="37" customWidth="1"/>
    <col min="9477" max="9478" width="10.28515625" style="37" customWidth="1"/>
    <col min="9479" max="9479" width="12.42578125" style="37" customWidth="1"/>
    <col min="9480" max="9481" width="8.85546875" style="37"/>
    <col min="9482" max="9482" width="7.85546875" style="37" customWidth="1"/>
    <col min="9483" max="9728" width="8.85546875" style="37"/>
    <col min="9729" max="9729" width="37.140625" style="37" customWidth="1"/>
    <col min="9730" max="9731" width="10.5703125" style="37" customWidth="1"/>
    <col min="9732" max="9732" width="13" style="37" customWidth="1"/>
    <col min="9733" max="9734" width="10.28515625" style="37" customWidth="1"/>
    <col min="9735" max="9735" width="12.42578125" style="37" customWidth="1"/>
    <col min="9736" max="9737" width="8.85546875" style="37"/>
    <col min="9738" max="9738" width="7.85546875" style="37" customWidth="1"/>
    <col min="9739" max="9984" width="8.85546875" style="37"/>
    <col min="9985" max="9985" width="37.140625" style="37" customWidth="1"/>
    <col min="9986" max="9987" width="10.5703125" style="37" customWidth="1"/>
    <col min="9988" max="9988" width="13" style="37" customWidth="1"/>
    <col min="9989" max="9990" width="10.28515625" style="37" customWidth="1"/>
    <col min="9991" max="9991" width="12.42578125" style="37" customWidth="1"/>
    <col min="9992" max="9993" width="8.85546875" style="37"/>
    <col min="9994" max="9994" width="7.85546875" style="37" customWidth="1"/>
    <col min="9995" max="10240" width="8.85546875" style="37"/>
    <col min="10241" max="10241" width="37.140625" style="37" customWidth="1"/>
    <col min="10242" max="10243" width="10.5703125" style="37" customWidth="1"/>
    <col min="10244" max="10244" width="13" style="37" customWidth="1"/>
    <col min="10245" max="10246" width="10.28515625" style="37" customWidth="1"/>
    <col min="10247" max="10247" width="12.42578125" style="37" customWidth="1"/>
    <col min="10248" max="10249" width="8.85546875" style="37"/>
    <col min="10250" max="10250" width="7.85546875" style="37" customWidth="1"/>
    <col min="10251" max="10496" width="8.85546875" style="37"/>
    <col min="10497" max="10497" width="37.140625" style="37" customWidth="1"/>
    <col min="10498" max="10499" width="10.5703125" style="37" customWidth="1"/>
    <col min="10500" max="10500" width="13" style="37" customWidth="1"/>
    <col min="10501" max="10502" width="10.28515625" style="37" customWidth="1"/>
    <col min="10503" max="10503" width="12.42578125" style="37" customWidth="1"/>
    <col min="10504" max="10505" width="8.85546875" style="37"/>
    <col min="10506" max="10506" width="7.85546875" style="37" customWidth="1"/>
    <col min="10507" max="10752" width="8.85546875" style="37"/>
    <col min="10753" max="10753" width="37.140625" style="37" customWidth="1"/>
    <col min="10754" max="10755" width="10.5703125" style="37" customWidth="1"/>
    <col min="10756" max="10756" width="13" style="37" customWidth="1"/>
    <col min="10757" max="10758" width="10.28515625" style="37" customWidth="1"/>
    <col min="10759" max="10759" width="12.42578125" style="37" customWidth="1"/>
    <col min="10760" max="10761" width="8.85546875" style="37"/>
    <col min="10762" max="10762" width="7.85546875" style="37" customWidth="1"/>
    <col min="10763" max="11008" width="8.85546875" style="37"/>
    <col min="11009" max="11009" width="37.140625" style="37" customWidth="1"/>
    <col min="11010" max="11011" width="10.5703125" style="37" customWidth="1"/>
    <col min="11012" max="11012" width="13" style="37" customWidth="1"/>
    <col min="11013" max="11014" width="10.28515625" style="37" customWidth="1"/>
    <col min="11015" max="11015" width="12.42578125" style="37" customWidth="1"/>
    <col min="11016" max="11017" width="8.85546875" style="37"/>
    <col min="11018" max="11018" width="7.85546875" style="37" customWidth="1"/>
    <col min="11019" max="11264" width="8.85546875" style="37"/>
    <col min="11265" max="11265" width="37.140625" style="37" customWidth="1"/>
    <col min="11266" max="11267" width="10.5703125" style="37" customWidth="1"/>
    <col min="11268" max="11268" width="13" style="37" customWidth="1"/>
    <col min="11269" max="11270" width="10.28515625" style="37" customWidth="1"/>
    <col min="11271" max="11271" width="12.42578125" style="37" customWidth="1"/>
    <col min="11272" max="11273" width="8.85546875" style="37"/>
    <col min="11274" max="11274" width="7.85546875" style="37" customWidth="1"/>
    <col min="11275" max="11520" width="8.85546875" style="37"/>
    <col min="11521" max="11521" width="37.140625" style="37" customWidth="1"/>
    <col min="11522" max="11523" width="10.5703125" style="37" customWidth="1"/>
    <col min="11524" max="11524" width="13" style="37" customWidth="1"/>
    <col min="11525" max="11526" width="10.28515625" style="37" customWidth="1"/>
    <col min="11527" max="11527" width="12.42578125" style="37" customWidth="1"/>
    <col min="11528" max="11529" width="8.85546875" style="37"/>
    <col min="11530" max="11530" width="7.85546875" style="37" customWidth="1"/>
    <col min="11531" max="11776" width="8.85546875" style="37"/>
    <col min="11777" max="11777" width="37.140625" style="37" customWidth="1"/>
    <col min="11778" max="11779" width="10.5703125" style="37" customWidth="1"/>
    <col min="11780" max="11780" width="13" style="37" customWidth="1"/>
    <col min="11781" max="11782" width="10.28515625" style="37" customWidth="1"/>
    <col min="11783" max="11783" width="12.42578125" style="37" customWidth="1"/>
    <col min="11784" max="11785" width="8.85546875" style="37"/>
    <col min="11786" max="11786" width="7.85546875" style="37" customWidth="1"/>
    <col min="11787" max="12032" width="8.85546875" style="37"/>
    <col min="12033" max="12033" width="37.140625" style="37" customWidth="1"/>
    <col min="12034" max="12035" width="10.5703125" style="37" customWidth="1"/>
    <col min="12036" max="12036" width="13" style="37" customWidth="1"/>
    <col min="12037" max="12038" width="10.28515625" style="37" customWidth="1"/>
    <col min="12039" max="12039" width="12.42578125" style="37" customWidth="1"/>
    <col min="12040" max="12041" width="8.85546875" style="37"/>
    <col min="12042" max="12042" width="7.85546875" style="37" customWidth="1"/>
    <col min="12043" max="12288" width="8.85546875" style="37"/>
    <col min="12289" max="12289" width="37.140625" style="37" customWidth="1"/>
    <col min="12290" max="12291" width="10.5703125" style="37" customWidth="1"/>
    <col min="12292" max="12292" width="13" style="37" customWidth="1"/>
    <col min="12293" max="12294" width="10.28515625" style="37" customWidth="1"/>
    <col min="12295" max="12295" width="12.42578125" style="37" customWidth="1"/>
    <col min="12296" max="12297" width="8.85546875" style="37"/>
    <col min="12298" max="12298" width="7.85546875" style="37" customWidth="1"/>
    <col min="12299" max="12544" width="8.85546875" style="37"/>
    <col min="12545" max="12545" width="37.140625" style="37" customWidth="1"/>
    <col min="12546" max="12547" width="10.5703125" style="37" customWidth="1"/>
    <col min="12548" max="12548" width="13" style="37" customWidth="1"/>
    <col min="12549" max="12550" width="10.28515625" style="37" customWidth="1"/>
    <col min="12551" max="12551" width="12.42578125" style="37" customWidth="1"/>
    <col min="12552" max="12553" width="8.85546875" style="37"/>
    <col min="12554" max="12554" width="7.85546875" style="37" customWidth="1"/>
    <col min="12555" max="12800" width="8.85546875" style="37"/>
    <col min="12801" max="12801" width="37.140625" style="37" customWidth="1"/>
    <col min="12802" max="12803" width="10.5703125" style="37" customWidth="1"/>
    <col min="12804" max="12804" width="13" style="37" customWidth="1"/>
    <col min="12805" max="12806" width="10.28515625" style="37" customWidth="1"/>
    <col min="12807" max="12807" width="12.42578125" style="37" customWidth="1"/>
    <col min="12808" max="12809" width="8.85546875" style="37"/>
    <col min="12810" max="12810" width="7.85546875" style="37" customWidth="1"/>
    <col min="12811" max="13056" width="8.85546875" style="37"/>
    <col min="13057" max="13057" width="37.140625" style="37" customWidth="1"/>
    <col min="13058" max="13059" width="10.5703125" style="37" customWidth="1"/>
    <col min="13060" max="13060" width="13" style="37" customWidth="1"/>
    <col min="13061" max="13062" width="10.28515625" style="37" customWidth="1"/>
    <col min="13063" max="13063" width="12.42578125" style="37" customWidth="1"/>
    <col min="13064" max="13065" width="8.85546875" style="37"/>
    <col min="13066" max="13066" width="7.85546875" style="37" customWidth="1"/>
    <col min="13067" max="13312" width="8.85546875" style="37"/>
    <col min="13313" max="13313" width="37.140625" style="37" customWidth="1"/>
    <col min="13314" max="13315" width="10.5703125" style="37" customWidth="1"/>
    <col min="13316" max="13316" width="13" style="37" customWidth="1"/>
    <col min="13317" max="13318" width="10.28515625" style="37" customWidth="1"/>
    <col min="13319" max="13319" width="12.42578125" style="37" customWidth="1"/>
    <col min="13320" max="13321" width="8.85546875" style="37"/>
    <col min="13322" max="13322" width="7.85546875" style="37" customWidth="1"/>
    <col min="13323" max="13568" width="8.85546875" style="37"/>
    <col min="13569" max="13569" width="37.140625" style="37" customWidth="1"/>
    <col min="13570" max="13571" width="10.5703125" style="37" customWidth="1"/>
    <col min="13572" max="13572" width="13" style="37" customWidth="1"/>
    <col min="13573" max="13574" width="10.28515625" style="37" customWidth="1"/>
    <col min="13575" max="13575" width="12.42578125" style="37" customWidth="1"/>
    <col min="13576" max="13577" width="8.85546875" style="37"/>
    <col min="13578" max="13578" width="7.85546875" style="37" customWidth="1"/>
    <col min="13579" max="13824" width="8.85546875" style="37"/>
    <col min="13825" max="13825" width="37.140625" style="37" customWidth="1"/>
    <col min="13826" max="13827" width="10.5703125" style="37" customWidth="1"/>
    <col min="13828" max="13828" width="13" style="37" customWidth="1"/>
    <col min="13829" max="13830" width="10.28515625" style="37" customWidth="1"/>
    <col min="13831" max="13831" width="12.42578125" style="37" customWidth="1"/>
    <col min="13832" max="13833" width="8.85546875" style="37"/>
    <col min="13834" max="13834" width="7.85546875" style="37" customWidth="1"/>
    <col min="13835" max="14080" width="8.85546875" style="37"/>
    <col min="14081" max="14081" width="37.140625" style="37" customWidth="1"/>
    <col min="14082" max="14083" width="10.5703125" style="37" customWidth="1"/>
    <col min="14084" max="14084" width="13" style="37" customWidth="1"/>
    <col min="14085" max="14086" width="10.28515625" style="37" customWidth="1"/>
    <col min="14087" max="14087" width="12.42578125" style="37" customWidth="1"/>
    <col min="14088" max="14089" width="8.85546875" style="37"/>
    <col min="14090" max="14090" width="7.85546875" style="37" customWidth="1"/>
    <col min="14091" max="14336" width="8.85546875" style="37"/>
    <col min="14337" max="14337" width="37.140625" style="37" customWidth="1"/>
    <col min="14338" max="14339" width="10.5703125" style="37" customWidth="1"/>
    <col min="14340" max="14340" width="13" style="37" customWidth="1"/>
    <col min="14341" max="14342" width="10.28515625" style="37" customWidth="1"/>
    <col min="14343" max="14343" width="12.42578125" style="37" customWidth="1"/>
    <col min="14344" max="14345" width="8.85546875" style="37"/>
    <col min="14346" max="14346" width="7.85546875" style="37" customWidth="1"/>
    <col min="14347" max="14592" width="8.85546875" style="37"/>
    <col min="14593" max="14593" width="37.140625" style="37" customWidth="1"/>
    <col min="14594" max="14595" width="10.5703125" style="37" customWidth="1"/>
    <col min="14596" max="14596" width="13" style="37" customWidth="1"/>
    <col min="14597" max="14598" width="10.28515625" style="37" customWidth="1"/>
    <col min="14599" max="14599" width="12.42578125" style="37" customWidth="1"/>
    <col min="14600" max="14601" width="8.85546875" style="37"/>
    <col min="14602" max="14602" width="7.85546875" style="37" customWidth="1"/>
    <col min="14603" max="14848" width="8.85546875" style="37"/>
    <col min="14849" max="14849" width="37.140625" style="37" customWidth="1"/>
    <col min="14850" max="14851" width="10.5703125" style="37" customWidth="1"/>
    <col min="14852" max="14852" width="13" style="37" customWidth="1"/>
    <col min="14853" max="14854" width="10.28515625" style="37" customWidth="1"/>
    <col min="14855" max="14855" width="12.42578125" style="37" customWidth="1"/>
    <col min="14856" max="14857" width="8.85546875" style="37"/>
    <col min="14858" max="14858" width="7.85546875" style="37" customWidth="1"/>
    <col min="14859" max="15104" width="8.85546875" style="37"/>
    <col min="15105" max="15105" width="37.140625" style="37" customWidth="1"/>
    <col min="15106" max="15107" width="10.5703125" style="37" customWidth="1"/>
    <col min="15108" max="15108" width="13" style="37" customWidth="1"/>
    <col min="15109" max="15110" width="10.28515625" style="37" customWidth="1"/>
    <col min="15111" max="15111" width="12.42578125" style="37" customWidth="1"/>
    <col min="15112" max="15113" width="8.85546875" style="37"/>
    <col min="15114" max="15114" width="7.85546875" style="37" customWidth="1"/>
    <col min="15115" max="15360" width="8.85546875" style="37"/>
    <col min="15361" max="15361" width="37.140625" style="37" customWidth="1"/>
    <col min="15362" max="15363" width="10.5703125" style="37" customWidth="1"/>
    <col min="15364" max="15364" width="13" style="37" customWidth="1"/>
    <col min="15365" max="15366" width="10.28515625" style="37" customWidth="1"/>
    <col min="15367" max="15367" width="12.42578125" style="37" customWidth="1"/>
    <col min="15368" max="15369" width="8.85546875" style="37"/>
    <col min="15370" max="15370" width="7.85546875" style="37" customWidth="1"/>
    <col min="15371" max="15616" width="8.85546875" style="37"/>
    <col min="15617" max="15617" width="37.140625" style="37" customWidth="1"/>
    <col min="15618" max="15619" width="10.5703125" style="37" customWidth="1"/>
    <col min="15620" max="15620" width="13" style="37" customWidth="1"/>
    <col min="15621" max="15622" width="10.28515625" style="37" customWidth="1"/>
    <col min="15623" max="15623" width="12.42578125" style="37" customWidth="1"/>
    <col min="15624" max="15625" width="8.85546875" style="37"/>
    <col min="15626" max="15626" width="7.85546875" style="37" customWidth="1"/>
    <col min="15627" max="15872" width="8.85546875" style="37"/>
    <col min="15873" max="15873" width="37.140625" style="37" customWidth="1"/>
    <col min="15874" max="15875" width="10.5703125" style="37" customWidth="1"/>
    <col min="15876" max="15876" width="13" style="37" customWidth="1"/>
    <col min="15877" max="15878" width="10.28515625" style="37" customWidth="1"/>
    <col min="15879" max="15879" width="12.42578125" style="37" customWidth="1"/>
    <col min="15880" max="15881" width="8.85546875" style="37"/>
    <col min="15882" max="15882" width="7.85546875" style="37" customWidth="1"/>
    <col min="15883" max="16128" width="8.85546875" style="37"/>
    <col min="16129" max="16129" width="37.140625" style="37" customWidth="1"/>
    <col min="16130" max="16131" width="10.5703125" style="37" customWidth="1"/>
    <col min="16132" max="16132" width="13" style="37" customWidth="1"/>
    <col min="16133" max="16134" width="10.28515625" style="37" customWidth="1"/>
    <col min="16135" max="16135" width="12.42578125" style="37" customWidth="1"/>
    <col min="16136" max="16137" width="8.85546875" style="37"/>
    <col min="16138" max="16138" width="7.85546875" style="37" customWidth="1"/>
    <col min="16139" max="16384" width="8.85546875" style="37"/>
  </cols>
  <sheetData>
    <row r="1" spans="1:13" s="26" customFormat="1" ht="22.5" x14ac:dyDescent="0.3">
      <c r="A1" s="376" t="s">
        <v>226</v>
      </c>
      <c r="B1" s="376"/>
      <c r="C1" s="376"/>
      <c r="D1" s="376"/>
      <c r="E1" s="376"/>
      <c r="F1" s="376"/>
      <c r="G1" s="376"/>
      <c r="H1" s="376"/>
      <c r="I1" s="376"/>
      <c r="J1" s="184"/>
      <c r="K1" s="184"/>
    </row>
    <row r="2" spans="1:13" s="26" customFormat="1" ht="19.5" customHeight="1" x14ac:dyDescent="0.3">
      <c r="A2" s="392" t="s">
        <v>77</v>
      </c>
      <c r="B2" s="392"/>
      <c r="C2" s="392"/>
      <c r="D2" s="392"/>
      <c r="E2" s="392"/>
      <c r="F2" s="392"/>
      <c r="G2" s="392"/>
      <c r="H2" s="392"/>
      <c r="I2" s="392"/>
      <c r="J2" s="185"/>
      <c r="K2" s="185"/>
    </row>
    <row r="3" spans="1:13" s="29" customFormat="1" ht="20.25" customHeight="1" x14ac:dyDescent="0.2">
      <c r="A3" s="27"/>
      <c r="B3" s="105"/>
      <c r="C3" s="105"/>
      <c r="D3" s="105"/>
      <c r="E3" s="105"/>
      <c r="F3" s="105"/>
      <c r="G3" s="105"/>
      <c r="H3" s="105"/>
      <c r="I3" s="186" t="s">
        <v>166</v>
      </c>
    </row>
    <row r="4" spans="1:13" s="29" customFormat="1" ht="34.5" customHeight="1" x14ac:dyDescent="0.2">
      <c r="A4" s="394"/>
      <c r="B4" s="395" t="s">
        <v>494</v>
      </c>
      <c r="C4" s="396"/>
      <c r="D4" s="396"/>
      <c r="E4" s="397"/>
      <c r="F4" s="398" t="s">
        <v>381</v>
      </c>
      <c r="G4" s="399"/>
      <c r="H4" s="399"/>
      <c r="I4" s="400"/>
    </row>
    <row r="5" spans="1:13" s="29" customFormat="1" ht="69.75" customHeight="1" x14ac:dyDescent="0.2">
      <c r="A5" s="394"/>
      <c r="B5" s="187" t="s">
        <v>227</v>
      </c>
      <c r="C5" s="187" t="s">
        <v>228</v>
      </c>
      <c r="D5" s="187" t="s">
        <v>229</v>
      </c>
      <c r="E5" s="187" t="s">
        <v>228</v>
      </c>
      <c r="F5" s="187" t="s">
        <v>227</v>
      </c>
      <c r="G5" s="187" t="s">
        <v>228</v>
      </c>
      <c r="H5" s="187" t="s">
        <v>229</v>
      </c>
      <c r="I5" s="187" t="s">
        <v>228</v>
      </c>
    </row>
    <row r="6" spans="1:13" s="31" customFormat="1" ht="34.5" customHeight="1" x14ac:dyDescent="0.25">
      <c r="A6" s="55" t="s">
        <v>78</v>
      </c>
      <c r="B6" s="220">
        <v>2422</v>
      </c>
      <c r="C6" s="224">
        <v>51.57580919931857</v>
      </c>
      <c r="D6" s="220">
        <v>2274</v>
      </c>
      <c r="E6" s="225">
        <v>48.42419080068143</v>
      </c>
      <c r="F6" s="220">
        <v>691</v>
      </c>
      <c r="G6" s="224">
        <v>56.316218418907901</v>
      </c>
      <c r="H6" s="220">
        <v>536</v>
      </c>
      <c r="I6" s="225">
        <v>43.683781581092099</v>
      </c>
    </row>
    <row r="7" spans="1:13" ht="15.75" x14ac:dyDescent="0.2">
      <c r="A7" s="32" t="s">
        <v>48</v>
      </c>
      <c r="B7" s="222">
        <v>996</v>
      </c>
      <c r="C7" s="231">
        <v>59.250446162998216</v>
      </c>
      <c r="D7" s="232">
        <v>685</v>
      </c>
      <c r="E7" s="233">
        <v>40.749553837001784</v>
      </c>
      <c r="F7" s="222">
        <v>297</v>
      </c>
      <c r="G7" s="231">
        <v>66.442953020134226</v>
      </c>
      <c r="H7" s="232">
        <v>150</v>
      </c>
      <c r="I7" s="233">
        <v>33.557046979865774</v>
      </c>
      <c r="J7" s="36"/>
      <c r="L7" s="203"/>
      <c r="M7" s="39"/>
    </row>
    <row r="8" spans="1:13" ht="15.75" x14ac:dyDescent="0.2">
      <c r="A8" s="32" t="s">
        <v>49</v>
      </c>
      <c r="B8" s="212">
        <v>42</v>
      </c>
      <c r="C8" s="235">
        <v>44.680851063829785</v>
      </c>
      <c r="D8" s="232">
        <v>52</v>
      </c>
      <c r="E8" s="236">
        <v>55.319148936170215</v>
      </c>
      <c r="F8" s="212">
        <v>18</v>
      </c>
      <c r="G8" s="235">
        <v>46.153846153846153</v>
      </c>
      <c r="H8" s="232">
        <v>21</v>
      </c>
      <c r="I8" s="236">
        <v>53.846153846153847</v>
      </c>
      <c r="J8" s="36"/>
      <c r="L8" s="203"/>
      <c r="M8" s="39"/>
    </row>
    <row r="9" spans="1:13" s="40" customFormat="1" ht="15.75" x14ac:dyDescent="0.2">
      <c r="A9" s="32" t="s">
        <v>50</v>
      </c>
      <c r="B9" s="212">
        <v>2</v>
      </c>
      <c r="C9" s="235">
        <v>33.333333333333329</v>
      </c>
      <c r="D9" s="232">
        <v>4</v>
      </c>
      <c r="E9" s="236">
        <v>66.666666666666657</v>
      </c>
      <c r="F9" s="212">
        <v>0</v>
      </c>
      <c r="G9" s="349">
        <v>0</v>
      </c>
      <c r="H9" s="232">
        <v>1</v>
      </c>
      <c r="I9" s="350">
        <v>100</v>
      </c>
      <c r="J9" s="36"/>
      <c r="K9" s="37"/>
      <c r="L9" s="203"/>
      <c r="M9" s="39"/>
    </row>
    <row r="10" spans="1:13" ht="15.75" x14ac:dyDescent="0.2">
      <c r="A10" s="32" t="s">
        <v>51</v>
      </c>
      <c r="B10" s="212">
        <v>83</v>
      </c>
      <c r="C10" s="235">
        <v>66.400000000000006</v>
      </c>
      <c r="D10" s="232">
        <v>42</v>
      </c>
      <c r="E10" s="236">
        <v>33.6</v>
      </c>
      <c r="F10" s="212">
        <v>32</v>
      </c>
      <c r="G10" s="235">
        <v>69.565217391304344</v>
      </c>
      <c r="H10" s="232">
        <v>14</v>
      </c>
      <c r="I10" s="236">
        <v>30.434782608695656</v>
      </c>
      <c r="J10" s="36"/>
      <c r="L10" s="203"/>
      <c r="M10" s="39"/>
    </row>
    <row r="11" spans="1:13" ht="15.75" x14ac:dyDescent="0.2">
      <c r="A11" s="32" t="s">
        <v>52</v>
      </c>
      <c r="B11" s="212">
        <v>136</v>
      </c>
      <c r="C11" s="235">
        <v>90.066225165562912</v>
      </c>
      <c r="D11" s="232">
        <v>15</v>
      </c>
      <c r="E11" s="236">
        <v>9.9337748344370862</v>
      </c>
      <c r="F11" s="212">
        <v>46</v>
      </c>
      <c r="G11" s="235">
        <v>85.18518518518519</v>
      </c>
      <c r="H11" s="232">
        <v>8</v>
      </c>
      <c r="I11" s="236">
        <v>14.814814814814813</v>
      </c>
      <c r="J11" s="36"/>
      <c r="L11" s="203"/>
      <c r="M11" s="39"/>
    </row>
    <row r="12" spans="1:13" ht="15.75" x14ac:dyDescent="0.2">
      <c r="A12" s="32" t="s">
        <v>53</v>
      </c>
      <c r="B12" s="212">
        <v>37</v>
      </c>
      <c r="C12" s="235">
        <v>64.912280701754383</v>
      </c>
      <c r="D12" s="232">
        <v>20</v>
      </c>
      <c r="E12" s="236">
        <v>35.087719298245609</v>
      </c>
      <c r="F12" s="212">
        <v>13</v>
      </c>
      <c r="G12" s="235">
        <v>72.222222222222214</v>
      </c>
      <c r="H12" s="232">
        <v>5</v>
      </c>
      <c r="I12" s="236">
        <v>27.777777777777779</v>
      </c>
      <c r="J12" s="36"/>
      <c r="L12" s="203"/>
      <c r="M12" s="39"/>
    </row>
    <row r="13" spans="1:13" ht="47.25" x14ac:dyDescent="0.2">
      <c r="A13" s="32" t="s">
        <v>54</v>
      </c>
      <c r="B13" s="212">
        <v>45</v>
      </c>
      <c r="C13" s="235">
        <v>44.554455445544555</v>
      </c>
      <c r="D13" s="232">
        <v>56</v>
      </c>
      <c r="E13" s="236">
        <v>55.445544554455452</v>
      </c>
      <c r="F13" s="212">
        <v>11</v>
      </c>
      <c r="G13" s="235">
        <v>55.000000000000007</v>
      </c>
      <c r="H13" s="232">
        <v>9</v>
      </c>
      <c r="I13" s="236">
        <v>45</v>
      </c>
      <c r="J13" s="36"/>
      <c r="L13" s="203"/>
      <c r="M13" s="39"/>
    </row>
    <row r="14" spans="1:13" ht="15.75" x14ac:dyDescent="0.2">
      <c r="A14" s="32" t="s">
        <v>55</v>
      </c>
      <c r="B14" s="212">
        <v>69</v>
      </c>
      <c r="C14" s="235">
        <v>43.949044585987259</v>
      </c>
      <c r="D14" s="232">
        <v>88</v>
      </c>
      <c r="E14" s="236">
        <v>56.050955414012741</v>
      </c>
      <c r="F14" s="212">
        <v>20</v>
      </c>
      <c r="G14" s="235">
        <v>40.816326530612244</v>
      </c>
      <c r="H14" s="232">
        <v>29</v>
      </c>
      <c r="I14" s="236">
        <v>59.183673469387756</v>
      </c>
      <c r="J14" s="36"/>
      <c r="L14" s="203"/>
      <c r="M14" s="39"/>
    </row>
    <row r="15" spans="1:13" ht="15.75" x14ac:dyDescent="0.2">
      <c r="A15" s="32" t="s">
        <v>56</v>
      </c>
      <c r="B15" s="212">
        <v>91</v>
      </c>
      <c r="C15" s="235">
        <v>56.172839506172842</v>
      </c>
      <c r="D15" s="232">
        <v>71</v>
      </c>
      <c r="E15" s="236">
        <v>43.827160493827158</v>
      </c>
      <c r="F15" s="212">
        <v>17</v>
      </c>
      <c r="G15" s="235">
        <v>56.666666666666664</v>
      </c>
      <c r="H15" s="232">
        <v>13</v>
      </c>
      <c r="I15" s="236">
        <v>43.333333333333336</v>
      </c>
      <c r="J15" s="36"/>
      <c r="L15" s="203"/>
      <c r="M15" s="39"/>
    </row>
    <row r="16" spans="1:13" ht="15.75" x14ac:dyDescent="0.2">
      <c r="A16" s="32" t="s">
        <v>57</v>
      </c>
      <c r="B16" s="212">
        <v>2</v>
      </c>
      <c r="C16" s="235">
        <v>22.222222222222221</v>
      </c>
      <c r="D16" s="232">
        <v>7</v>
      </c>
      <c r="E16" s="236">
        <v>77.777777777777786</v>
      </c>
      <c r="F16" s="212">
        <v>0</v>
      </c>
      <c r="G16" s="235">
        <v>0</v>
      </c>
      <c r="H16" s="232">
        <v>2</v>
      </c>
      <c r="I16" s="236">
        <v>100</v>
      </c>
      <c r="J16" s="36"/>
      <c r="L16" s="203"/>
      <c r="M16" s="39"/>
    </row>
    <row r="17" spans="1:13" ht="15.75" x14ac:dyDescent="0.2">
      <c r="A17" s="32" t="s">
        <v>58</v>
      </c>
      <c r="B17" s="212">
        <v>56</v>
      </c>
      <c r="C17" s="235">
        <v>44.800000000000004</v>
      </c>
      <c r="D17" s="232">
        <v>69</v>
      </c>
      <c r="E17" s="236">
        <v>55.2</v>
      </c>
      <c r="F17" s="212">
        <v>12</v>
      </c>
      <c r="G17" s="235">
        <v>34.285714285714285</v>
      </c>
      <c r="H17" s="232">
        <v>23</v>
      </c>
      <c r="I17" s="236">
        <v>65.714285714285708</v>
      </c>
      <c r="J17" s="36"/>
      <c r="L17" s="203"/>
      <c r="M17" s="39"/>
    </row>
    <row r="18" spans="1:13" ht="31.5" x14ac:dyDescent="0.2">
      <c r="A18" s="32" t="s">
        <v>59</v>
      </c>
      <c r="B18" s="212">
        <v>82</v>
      </c>
      <c r="C18" s="235">
        <v>59.420289855072461</v>
      </c>
      <c r="D18" s="232">
        <v>56</v>
      </c>
      <c r="E18" s="236">
        <v>40.579710144927539</v>
      </c>
      <c r="F18" s="212">
        <v>28</v>
      </c>
      <c r="G18" s="235">
        <v>57.142857142857139</v>
      </c>
      <c r="H18" s="232">
        <v>21</v>
      </c>
      <c r="I18" s="236">
        <v>42.857142857142854</v>
      </c>
      <c r="J18" s="36"/>
      <c r="L18" s="203"/>
      <c r="M18" s="39"/>
    </row>
    <row r="19" spans="1:13" ht="15.75" x14ac:dyDescent="0.2">
      <c r="A19" s="32" t="s">
        <v>60</v>
      </c>
      <c r="B19" s="212">
        <v>155</v>
      </c>
      <c r="C19" s="235">
        <v>49.050632911392405</v>
      </c>
      <c r="D19" s="232">
        <v>161</v>
      </c>
      <c r="E19" s="236">
        <v>50.949367088607602</v>
      </c>
      <c r="F19" s="212">
        <v>39</v>
      </c>
      <c r="G19" s="235">
        <v>52.702702702702695</v>
      </c>
      <c r="H19" s="232">
        <v>35</v>
      </c>
      <c r="I19" s="236">
        <v>47.297297297297298</v>
      </c>
      <c r="J19" s="36"/>
      <c r="L19" s="203"/>
      <c r="M19" s="39"/>
    </row>
    <row r="20" spans="1:13" ht="15.75" x14ac:dyDescent="0.2">
      <c r="A20" s="32" t="s">
        <v>61</v>
      </c>
      <c r="B20" s="212">
        <v>188</v>
      </c>
      <c r="C20" s="235">
        <v>39.91507430997877</v>
      </c>
      <c r="D20" s="232">
        <v>283</v>
      </c>
      <c r="E20" s="236">
        <v>60.08492569002123</v>
      </c>
      <c r="F20" s="212">
        <v>38</v>
      </c>
      <c r="G20" s="235">
        <v>44.705882352941181</v>
      </c>
      <c r="H20" s="232">
        <v>47</v>
      </c>
      <c r="I20" s="236">
        <v>55.294117647058826</v>
      </c>
      <c r="J20" s="36"/>
      <c r="L20" s="203"/>
      <c r="M20" s="39"/>
    </row>
    <row r="21" spans="1:13" ht="15.75" x14ac:dyDescent="0.2">
      <c r="A21" s="32" t="s">
        <v>62</v>
      </c>
      <c r="B21" s="212">
        <v>27</v>
      </c>
      <c r="C21" s="235">
        <v>27.27272727272727</v>
      </c>
      <c r="D21" s="232">
        <v>72</v>
      </c>
      <c r="E21" s="236">
        <v>72.727272727272734</v>
      </c>
      <c r="F21" s="212">
        <v>9</v>
      </c>
      <c r="G21" s="235">
        <v>39.130434782608695</v>
      </c>
      <c r="H21" s="232">
        <v>14</v>
      </c>
      <c r="I21" s="236">
        <v>60.869565217391312</v>
      </c>
      <c r="J21" s="36"/>
      <c r="L21" s="203"/>
      <c r="M21" s="39"/>
    </row>
    <row r="22" spans="1:13" ht="31.5" x14ac:dyDescent="0.2">
      <c r="A22" s="32" t="s">
        <v>63</v>
      </c>
      <c r="B22" s="212">
        <v>71</v>
      </c>
      <c r="C22" s="235">
        <v>32.568807339449542</v>
      </c>
      <c r="D22" s="232">
        <v>147</v>
      </c>
      <c r="E22" s="236">
        <v>67.431192660550451</v>
      </c>
      <c r="F22" s="212">
        <v>22</v>
      </c>
      <c r="G22" s="235">
        <v>37.288135593220339</v>
      </c>
      <c r="H22" s="232">
        <v>37</v>
      </c>
      <c r="I22" s="236">
        <v>62.711864406779661</v>
      </c>
      <c r="J22" s="36"/>
      <c r="L22" s="203"/>
      <c r="M22" s="39"/>
    </row>
    <row r="23" spans="1:13" ht="18.75" customHeight="1" x14ac:dyDescent="0.2">
      <c r="A23" s="32" t="s">
        <v>64</v>
      </c>
      <c r="B23" s="212">
        <v>16</v>
      </c>
      <c r="C23" s="235">
        <v>34.042553191489361</v>
      </c>
      <c r="D23" s="232">
        <v>31</v>
      </c>
      <c r="E23" s="236">
        <v>65.957446808510639</v>
      </c>
      <c r="F23" s="212">
        <v>5</v>
      </c>
      <c r="G23" s="235">
        <v>38.461538461538467</v>
      </c>
      <c r="H23" s="232">
        <v>8</v>
      </c>
      <c r="I23" s="236">
        <v>61.53846153846154</v>
      </c>
      <c r="J23" s="36"/>
      <c r="L23" s="203"/>
      <c r="M23" s="39"/>
    </row>
    <row r="24" spans="1:13" ht="15.75" x14ac:dyDescent="0.2">
      <c r="A24" s="32" t="s">
        <v>65</v>
      </c>
      <c r="B24" s="212">
        <v>39</v>
      </c>
      <c r="C24" s="235">
        <v>55.714285714285715</v>
      </c>
      <c r="D24" s="232">
        <v>31</v>
      </c>
      <c r="E24" s="236">
        <v>44.285714285714285</v>
      </c>
      <c r="F24" s="212">
        <v>7</v>
      </c>
      <c r="G24" s="235">
        <v>41.17647058823529</v>
      </c>
      <c r="H24" s="232">
        <v>10</v>
      </c>
      <c r="I24" s="236">
        <v>58.82352941176471</v>
      </c>
      <c r="J24" s="36"/>
      <c r="L24" s="203"/>
      <c r="M24" s="39"/>
    </row>
    <row r="25" spans="1:13" ht="15.75" x14ac:dyDescent="0.2">
      <c r="A25" s="32" t="s">
        <v>66</v>
      </c>
      <c r="B25" s="212">
        <v>42</v>
      </c>
      <c r="C25" s="235">
        <v>31.111111111111111</v>
      </c>
      <c r="D25" s="232">
        <v>93</v>
      </c>
      <c r="E25" s="236">
        <v>68.888888888888886</v>
      </c>
      <c r="F25" s="212">
        <v>12</v>
      </c>
      <c r="G25" s="235">
        <v>34.285714285714285</v>
      </c>
      <c r="H25" s="232">
        <v>23</v>
      </c>
      <c r="I25" s="236">
        <v>65.714285714285708</v>
      </c>
      <c r="J25" s="36"/>
      <c r="L25" s="203"/>
      <c r="M25" s="39"/>
    </row>
    <row r="26" spans="1:13" ht="31.5" x14ac:dyDescent="0.2">
      <c r="A26" s="32" t="s">
        <v>67</v>
      </c>
      <c r="B26" s="212">
        <v>25</v>
      </c>
      <c r="C26" s="235">
        <v>45.454545454545453</v>
      </c>
      <c r="D26" s="232">
        <v>30</v>
      </c>
      <c r="E26" s="236">
        <v>54.54545454545454</v>
      </c>
      <c r="F26" s="212">
        <v>10</v>
      </c>
      <c r="G26" s="235">
        <v>43.478260869565219</v>
      </c>
      <c r="H26" s="232">
        <v>13</v>
      </c>
      <c r="I26" s="236">
        <v>56.521739130434781</v>
      </c>
      <c r="L26" s="38"/>
    </row>
    <row r="27" spans="1:13" ht="15.75" x14ac:dyDescent="0.2">
      <c r="A27" s="32" t="s">
        <v>68</v>
      </c>
      <c r="B27" s="212">
        <v>17</v>
      </c>
      <c r="C27" s="235">
        <v>23.943661971830984</v>
      </c>
      <c r="D27" s="232">
        <v>54</v>
      </c>
      <c r="E27" s="236">
        <v>76.056338028169009</v>
      </c>
      <c r="F27" s="212">
        <v>7</v>
      </c>
      <c r="G27" s="235">
        <v>43.75</v>
      </c>
      <c r="H27" s="232">
        <v>9</v>
      </c>
      <c r="I27" s="236">
        <v>56.25</v>
      </c>
      <c r="L27" s="38"/>
    </row>
    <row r="28" spans="1:13" ht="15.75" x14ac:dyDescent="0.2">
      <c r="A28" s="32" t="s">
        <v>69</v>
      </c>
      <c r="B28" s="212">
        <v>68</v>
      </c>
      <c r="C28" s="235">
        <v>50.746268656716417</v>
      </c>
      <c r="D28" s="232">
        <v>66</v>
      </c>
      <c r="E28" s="236">
        <v>49.253731343283583</v>
      </c>
      <c r="F28" s="212">
        <v>23</v>
      </c>
      <c r="G28" s="235">
        <v>63.888888888888886</v>
      </c>
      <c r="H28" s="232">
        <v>13</v>
      </c>
      <c r="I28" s="236">
        <v>36.111111111111107</v>
      </c>
    </row>
    <row r="29" spans="1:13" ht="15.75" x14ac:dyDescent="0.2">
      <c r="A29" s="32" t="s">
        <v>70</v>
      </c>
      <c r="B29" s="212">
        <v>104</v>
      </c>
      <c r="C29" s="235">
        <v>70.270270270270274</v>
      </c>
      <c r="D29" s="232">
        <v>44</v>
      </c>
      <c r="E29" s="236">
        <v>29.72972972972973</v>
      </c>
      <c r="F29" s="212">
        <v>18</v>
      </c>
      <c r="G29" s="235">
        <v>75</v>
      </c>
      <c r="H29" s="232">
        <v>6</v>
      </c>
      <c r="I29" s="236">
        <v>25</v>
      </c>
    </row>
    <row r="30" spans="1:13" ht="15.75" x14ac:dyDescent="0.2">
      <c r="A30" s="32" t="s">
        <v>71</v>
      </c>
      <c r="B30" s="212">
        <v>29</v>
      </c>
      <c r="C30" s="235">
        <v>23.015873015873016</v>
      </c>
      <c r="D30" s="232">
        <v>97</v>
      </c>
      <c r="E30" s="236">
        <v>76.984126984126988</v>
      </c>
      <c r="F30" s="212">
        <v>7</v>
      </c>
      <c r="G30" s="235">
        <v>21.875</v>
      </c>
      <c r="H30" s="232">
        <v>25</v>
      </c>
      <c r="I30" s="236">
        <v>78.125</v>
      </c>
    </row>
    <row r="31" spans="1:13" x14ac:dyDescent="0.2">
      <c r="B31" s="37"/>
      <c r="C31" s="37"/>
      <c r="D31" s="37"/>
      <c r="E31" s="37"/>
      <c r="F31" s="37"/>
      <c r="G31" s="37"/>
      <c r="H31" s="37"/>
      <c r="I31" s="37"/>
    </row>
    <row r="32" spans="1:13" x14ac:dyDescent="0.2">
      <c r="F32" s="37"/>
      <c r="G32" s="37"/>
      <c r="H32" s="37"/>
      <c r="I32" s="37"/>
    </row>
    <row r="33" spans="6:9" x14ac:dyDescent="0.2">
      <c r="F33" s="37"/>
      <c r="G33" s="37"/>
      <c r="H33" s="37"/>
      <c r="I33" s="37"/>
    </row>
    <row r="34" spans="6:9" x14ac:dyDescent="0.2">
      <c r="F34" s="37"/>
      <c r="G34" s="37"/>
      <c r="H34" s="37"/>
      <c r="I34" s="37"/>
    </row>
    <row r="35" spans="6:9" x14ac:dyDescent="0.2">
      <c r="F35" s="37"/>
      <c r="G35" s="37"/>
      <c r="H35" s="37"/>
      <c r="I35" s="37"/>
    </row>
    <row r="36" spans="6:9" x14ac:dyDescent="0.2">
      <c r="F36" s="37"/>
      <c r="G36" s="37"/>
      <c r="H36" s="37"/>
      <c r="I36" s="37"/>
    </row>
    <row r="37" spans="6:9" x14ac:dyDescent="0.2">
      <c r="F37" s="37"/>
      <c r="G37" s="37"/>
      <c r="H37" s="37"/>
      <c r="I37" s="37"/>
    </row>
    <row r="38" spans="6:9" x14ac:dyDescent="0.2">
      <c r="F38" s="37"/>
      <c r="G38" s="37"/>
      <c r="H38" s="37"/>
      <c r="I38" s="37"/>
    </row>
    <row r="39" spans="6:9" x14ac:dyDescent="0.2">
      <c r="F39" s="37"/>
      <c r="G39" s="37"/>
      <c r="H39" s="37"/>
      <c r="I39" s="37"/>
    </row>
    <row r="40" spans="6:9" x14ac:dyDescent="0.2">
      <c r="F40" s="37"/>
      <c r="G40" s="37"/>
      <c r="H40" s="37"/>
      <c r="I40" s="37"/>
    </row>
    <row r="41" spans="6:9" x14ac:dyDescent="0.2">
      <c r="F41" s="37"/>
      <c r="G41" s="37"/>
      <c r="H41" s="37"/>
      <c r="I41" s="37"/>
    </row>
    <row r="42" spans="6:9" x14ac:dyDescent="0.2">
      <c r="F42" s="37"/>
      <c r="G42" s="37"/>
      <c r="H42" s="37"/>
      <c r="I42" s="37"/>
    </row>
    <row r="43" spans="6:9" x14ac:dyDescent="0.2">
      <c r="F43" s="37"/>
      <c r="G43" s="37"/>
      <c r="H43" s="37"/>
      <c r="I43" s="37"/>
    </row>
    <row r="44" spans="6:9" x14ac:dyDescent="0.2">
      <c r="F44" s="37"/>
      <c r="G44" s="37"/>
      <c r="H44" s="37"/>
      <c r="I44" s="37"/>
    </row>
    <row r="45" spans="6:9" x14ac:dyDescent="0.2">
      <c r="F45" s="37"/>
      <c r="G45" s="37"/>
      <c r="H45" s="37"/>
      <c r="I45" s="37"/>
    </row>
    <row r="46" spans="6:9" x14ac:dyDescent="0.2">
      <c r="F46" s="37"/>
      <c r="G46" s="37"/>
      <c r="H46" s="37"/>
      <c r="I46" s="37"/>
    </row>
    <row r="47" spans="6:9" x14ac:dyDescent="0.2">
      <c r="F47" s="37"/>
      <c r="G47" s="37"/>
      <c r="H47" s="37"/>
      <c r="I47" s="37"/>
    </row>
    <row r="48" spans="6:9" x14ac:dyDescent="0.2">
      <c r="F48" s="37"/>
      <c r="G48" s="37"/>
      <c r="H48" s="37"/>
      <c r="I48" s="37"/>
    </row>
    <row r="49" spans="6:9" x14ac:dyDescent="0.2">
      <c r="F49" s="37"/>
      <c r="G49" s="37"/>
      <c r="H49" s="37"/>
      <c r="I49" s="37"/>
    </row>
    <row r="50" spans="6:9" x14ac:dyDescent="0.2">
      <c r="F50" s="37"/>
      <c r="G50" s="37"/>
      <c r="H50" s="37"/>
      <c r="I50" s="37"/>
    </row>
    <row r="51" spans="6:9" x14ac:dyDescent="0.2">
      <c r="F51" s="37"/>
      <c r="G51" s="37"/>
      <c r="H51" s="37"/>
      <c r="I51" s="37"/>
    </row>
    <row r="52" spans="6:9" x14ac:dyDescent="0.2">
      <c r="F52" s="37"/>
      <c r="G52" s="37"/>
      <c r="H52" s="37"/>
      <c r="I52" s="37"/>
    </row>
    <row r="53" spans="6:9" x14ac:dyDescent="0.2">
      <c r="F53" s="37"/>
      <c r="G53" s="37"/>
      <c r="H53" s="37"/>
      <c r="I53" s="37"/>
    </row>
    <row r="54" spans="6:9" x14ac:dyDescent="0.2">
      <c r="F54" s="37"/>
      <c r="G54" s="37"/>
      <c r="H54" s="37"/>
      <c r="I54" s="37"/>
    </row>
    <row r="55" spans="6:9" x14ac:dyDescent="0.2">
      <c r="F55" s="37"/>
      <c r="G55" s="37"/>
      <c r="H55" s="37"/>
      <c r="I55" s="37"/>
    </row>
    <row r="56" spans="6:9" x14ac:dyDescent="0.2">
      <c r="F56" s="37"/>
      <c r="G56" s="37"/>
      <c r="H56" s="37"/>
      <c r="I56" s="37"/>
    </row>
    <row r="57" spans="6:9" x14ac:dyDescent="0.2">
      <c r="F57" s="37"/>
      <c r="G57" s="37"/>
      <c r="H57" s="37"/>
      <c r="I57" s="37"/>
    </row>
    <row r="58" spans="6:9" x14ac:dyDescent="0.2">
      <c r="F58" s="37"/>
      <c r="G58" s="37"/>
      <c r="H58" s="37"/>
      <c r="I58" s="37"/>
    </row>
    <row r="59" spans="6:9" x14ac:dyDescent="0.2">
      <c r="F59" s="37"/>
      <c r="G59" s="37"/>
      <c r="H59" s="37"/>
      <c r="I59" s="37"/>
    </row>
    <row r="60" spans="6:9" x14ac:dyDescent="0.2">
      <c r="F60" s="37"/>
      <c r="G60" s="37"/>
      <c r="H60" s="37"/>
      <c r="I60" s="37"/>
    </row>
    <row r="61" spans="6:9" x14ac:dyDescent="0.2">
      <c r="F61" s="37"/>
      <c r="G61" s="37"/>
      <c r="H61" s="37"/>
      <c r="I61" s="37"/>
    </row>
    <row r="62" spans="6:9" x14ac:dyDescent="0.2">
      <c r="F62" s="37"/>
      <c r="G62" s="37"/>
      <c r="H62" s="37"/>
      <c r="I62" s="37"/>
    </row>
    <row r="63" spans="6:9" x14ac:dyDescent="0.2">
      <c r="F63" s="37"/>
      <c r="G63" s="37"/>
      <c r="H63" s="37"/>
      <c r="I63" s="37"/>
    </row>
    <row r="64" spans="6:9" x14ac:dyDescent="0.2">
      <c r="F64" s="37"/>
      <c r="G64" s="37"/>
      <c r="H64" s="37"/>
      <c r="I64" s="37"/>
    </row>
    <row r="65" spans="6:9" x14ac:dyDescent="0.2">
      <c r="F65" s="37"/>
      <c r="G65" s="37"/>
      <c r="H65" s="37"/>
      <c r="I65" s="37"/>
    </row>
    <row r="66" spans="6:9" x14ac:dyDescent="0.2">
      <c r="F66" s="37"/>
      <c r="G66" s="37"/>
      <c r="H66" s="37"/>
      <c r="I66" s="37"/>
    </row>
    <row r="67" spans="6:9" x14ac:dyDescent="0.2">
      <c r="F67" s="37"/>
      <c r="G67" s="37"/>
      <c r="H67" s="37"/>
      <c r="I67" s="37"/>
    </row>
    <row r="68" spans="6:9" x14ac:dyDescent="0.2">
      <c r="F68" s="37"/>
      <c r="G68" s="37"/>
      <c r="H68" s="37"/>
      <c r="I68" s="37"/>
    </row>
    <row r="69" spans="6:9" x14ac:dyDescent="0.2">
      <c r="F69" s="37"/>
      <c r="G69" s="37"/>
      <c r="H69" s="37"/>
      <c r="I69" s="37"/>
    </row>
    <row r="70" spans="6:9" x14ac:dyDescent="0.2">
      <c r="F70" s="37"/>
      <c r="G70" s="37"/>
      <c r="H70" s="37"/>
      <c r="I70" s="37"/>
    </row>
    <row r="71" spans="6:9" x14ac:dyDescent="0.2">
      <c r="F71" s="37"/>
      <c r="G71" s="37"/>
      <c r="H71" s="37"/>
      <c r="I71" s="37"/>
    </row>
    <row r="72" spans="6:9" x14ac:dyDescent="0.2">
      <c r="F72" s="37"/>
      <c r="G72" s="37"/>
      <c r="H72" s="37"/>
      <c r="I72" s="37"/>
    </row>
    <row r="73" spans="6:9" x14ac:dyDescent="0.2">
      <c r="F73" s="37"/>
      <c r="G73" s="37"/>
      <c r="H73" s="37"/>
      <c r="I73" s="37"/>
    </row>
    <row r="74" spans="6:9" x14ac:dyDescent="0.2">
      <c r="F74" s="37"/>
      <c r="G74" s="37"/>
      <c r="H74" s="37"/>
      <c r="I74" s="37"/>
    </row>
    <row r="75" spans="6:9" x14ac:dyDescent="0.2">
      <c r="F75" s="37"/>
      <c r="G75" s="37"/>
      <c r="H75" s="37"/>
      <c r="I75" s="37"/>
    </row>
    <row r="76" spans="6:9" x14ac:dyDescent="0.2">
      <c r="F76" s="37"/>
      <c r="G76" s="37"/>
      <c r="H76" s="37"/>
      <c r="I76" s="37"/>
    </row>
    <row r="77" spans="6:9" x14ac:dyDescent="0.2">
      <c r="F77" s="37"/>
      <c r="G77" s="37"/>
      <c r="H77" s="37"/>
      <c r="I77" s="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4" zoomScale="90" zoomScaleNormal="100" zoomScaleSheetLayoutView="90" workbookViewId="0">
      <selection activeCell="B18" sqref="B18"/>
    </sheetView>
  </sheetViews>
  <sheetFormatPr defaultColWidth="9.140625" defaultRowHeight="15.75" x14ac:dyDescent="0.25"/>
  <cols>
    <col min="1" max="1" width="3.140625" style="80" customWidth="1"/>
    <col min="2" max="2" width="42" style="87" customWidth="1"/>
    <col min="3" max="3" width="22.140625" style="81" customWidth="1"/>
    <col min="4" max="4" width="26.42578125" style="81" customWidth="1"/>
    <col min="5" max="6" width="9.140625" style="81"/>
    <col min="7" max="7" width="56.5703125" style="81" customWidth="1"/>
    <col min="8" max="16384" width="9.140625" style="81"/>
  </cols>
  <sheetData>
    <row r="1" spans="1:6" ht="42" customHeight="1" x14ac:dyDescent="0.25">
      <c r="A1" s="401" t="s">
        <v>224</v>
      </c>
      <c r="B1" s="401"/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4" spans="1:6" s="82" customFormat="1" ht="35.450000000000003" customHeight="1" x14ac:dyDescent="0.25">
      <c r="A4" s="348"/>
      <c r="B4" s="345" t="s">
        <v>88</v>
      </c>
      <c r="C4" s="346" t="s">
        <v>396</v>
      </c>
      <c r="D4" s="347" t="s">
        <v>397</v>
      </c>
    </row>
    <row r="5" spans="1:6" s="82" customFormat="1" ht="35.450000000000003" customHeight="1" x14ac:dyDescent="0.25">
      <c r="A5" s="348">
        <v>1</v>
      </c>
      <c r="B5" s="310" t="s">
        <v>398</v>
      </c>
      <c r="C5" s="301">
        <v>3253</v>
      </c>
      <c r="D5" s="301">
        <v>1605</v>
      </c>
    </row>
    <row r="6" spans="1:6" s="82" customFormat="1" ht="35.450000000000003" customHeight="1" x14ac:dyDescent="0.25">
      <c r="A6" s="348">
        <v>2</v>
      </c>
      <c r="B6" s="310" t="s">
        <v>399</v>
      </c>
      <c r="C6" s="301">
        <v>3071</v>
      </c>
      <c r="D6" s="301">
        <v>399</v>
      </c>
    </row>
    <row r="7" spans="1:6" s="82" customFormat="1" ht="38.25" customHeight="1" x14ac:dyDescent="0.25">
      <c r="A7" s="348">
        <v>3</v>
      </c>
      <c r="B7" s="310" t="s">
        <v>400</v>
      </c>
      <c r="C7" s="301">
        <v>1922</v>
      </c>
      <c r="D7" s="301">
        <v>581</v>
      </c>
    </row>
    <row r="8" spans="1:6" s="82" customFormat="1" ht="35.450000000000003" customHeight="1" x14ac:dyDescent="0.25">
      <c r="A8" s="348">
        <v>4</v>
      </c>
      <c r="B8" s="310" t="s">
        <v>401</v>
      </c>
      <c r="C8" s="301">
        <v>869</v>
      </c>
      <c r="D8" s="301">
        <v>689</v>
      </c>
    </row>
    <row r="9" spans="1:6" s="82" customFormat="1" ht="35.450000000000003" customHeight="1" x14ac:dyDescent="0.25">
      <c r="A9" s="348">
        <v>5</v>
      </c>
      <c r="B9" s="310" t="s">
        <v>402</v>
      </c>
      <c r="C9" s="301">
        <v>839</v>
      </c>
      <c r="D9" s="301">
        <v>287</v>
      </c>
    </row>
    <row r="10" spans="1:6" s="82" customFormat="1" ht="35.450000000000003" customHeight="1" x14ac:dyDescent="0.25">
      <c r="A10" s="348">
        <v>6</v>
      </c>
      <c r="B10" s="310" t="s">
        <v>403</v>
      </c>
      <c r="C10" s="301">
        <v>823</v>
      </c>
      <c r="D10" s="301">
        <v>297</v>
      </c>
    </row>
    <row r="11" spans="1:6" s="82" customFormat="1" ht="35.450000000000003" customHeight="1" x14ac:dyDescent="0.25">
      <c r="A11" s="348">
        <v>7</v>
      </c>
      <c r="B11" s="310" t="s">
        <v>404</v>
      </c>
      <c r="C11" s="301">
        <v>807</v>
      </c>
      <c r="D11" s="301">
        <v>214</v>
      </c>
    </row>
    <row r="12" spans="1:6" s="82" customFormat="1" ht="35.450000000000003" customHeight="1" x14ac:dyDescent="0.25">
      <c r="A12" s="348">
        <v>8</v>
      </c>
      <c r="B12" s="310" t="s">
        <v>225</v>
      </c>
      <c r="C12" s="301">
        <v>681</v>
      </c>
      <c r="D12" s="301">
        <v>90</v>
      </c>
    </row>
    <row r="13" spans="1:6" s="82" customFormat="1" ht="35.450000000000003" customHeight="1" x14ac:dyDescent="0.25">
      <c r="A13" s="348">
        <v>9</v>
      </c>
      <c r="B13" s="310" t="s">
        <v>405</v>
      </c>
      <c r="C13" s="301">
        <v>655</v>
      </c>
      <c r="D13" s="301">
        <v>76</v>
      </c>
    </row>
    <row r="14" spans="1:6" s="82" customFormat="1" ht="35.450000000000003" customHeight="1" x14ac:dyDescent="0.25">
      <c r="A14" s="348">
        <v>10</v>
      </c>
      <c r="B14" s="310" t="s">
        <v>406</v>
      </c>
      <c r="C14" s="301">
        <v>565</v>
      </c>
      <c r="D14" s="301">
        <v>128</v>
      </c>
    </row>
    <row r="15" spans="1:6" ht="25.5" x14ac:dyDescent="0.25">
      <c r="A15" s="83">
        <v>11</v>
      </c>
      <c r="B15" s="310" t="s">
        <v>407</v>
      </c>
      <c r="C15" s="301">
        <v>486</v>
      </c>
      <c r="D15" s="301">
        <v>145</v>
      </c>
      <c r="F15" s="98"/>
    </row>
    <row r="16" spans="1:6" ht="39.75" customHeight="1" x14ac:dyDescent="0.25">
      <c r="A16" s="83">
        <v>12</v>
      </c>
      <c r="B16" s="310" t="s">
        <v>408</v>
      </c>
      <c r="C16" s="301">
        <v>476</v>
      </c>
      <c r="D16" s="301">
        <v>243</v>
      </c>
      <c r="F16" s="98"/>
    </row>
    <row r="17" spans="1:6" ht="39.75" customHeight="1" x14ac:dyDescent="0.25">
      <c r="A17" s="83">
        <v>13</v>
      </c>
      <c r="B17" s="310" t="s">
        <v>409</v>
      </c>
      <c r="C17" s="301">
        <v>441</v>
      </c>
      <c r="D17" s="301">
        <v>195</v>
      </c>
      <c r="F17" s="98"/>
    </row>
    <row r="18" spans="1:6" s="85" customFormat="1" ht="28.5" customHeight="1" x14ac:dyDescent="0.25">
      <c r="A18" s="83">
        <v>14</v>
      </c>
      <c r="B18" s="310" t="s">
        <v>410</v>
      </c>
      <c r="C18" s="301">
        <v>430</v>
      </c>
      <c r="D18" s="301">
        <v>144</v>
      </c>
      <c r="F18" s="98"/>
    </row>
    <row r="19" spans="1:6" s="85" customFormat="1" ht="27.75" customHeight="1" x14ac:dyDescent="0.25">
      <c r="A19" s="83">
        <v>15</v>
      </c>
      <c r="B19" s="310" t="s">
        <v>411</v>
      </c>
      <c r="C19" s="301">
        <v>425</v>
      </c>
      <c r="D19" s="301">
        <v>44</v>
      </c>
      <c r="F19" s="98"/>
    </row>
    <row r="20" spans="1:6" s="85" customFormat="1" ht="27" customHeight="1" x14ac:dyDescent="0.25">
      <c r="A20" s="83">
        <v>16</v>
      </c>
      <c r="B20" s="310" t="s">
        <v>412</v>
      </c>
      <c r="C20" s="301">
        <v>416</v>
      </c>
      <c r="D20" s="301">
        <v>96</v>
      </c>
      <c r="F20" s="98"/>
    </row>
    <row r="21" spans="1:6" s="85" customFormat="1" ht="30" customHeight="1" x14ac:dyDescent="0.25">
      <c r="A21" s="83">
        <v>17</v>
      </c>
      <c r="B21" s="310" t="s">
        <v>413</v>
      </c>
      <c r="C21" s="301">
        <v>401</v>
      </c>
      <c r="D21" s="301">
        <v>78</v>
      </c>
      <c r="F21" s="98"/>
    </row>
    <row r="22" spans="1:6" s="85" customFormat="1" ht="29.25" customHeight="1" x14ac:dyDescent="0.25">
      <c r="A22" s="83">
        <v>18</v>
      </c>
      <c r="B22" s="310" t="s">
        <v>414</v>
      </c>
      <c r="C22" s="301">
        <v>369</v>
      </c>
      <c r="D22" s="301">
        <v>111</v>
      </c>
      <c r="F22" s="98"/>
    </row>
    <row r="23" spans="1:6" s="85" customFormat="1" ht="26.45" customHeight="1" x14ac:dyDescent="0.25">
      <c r="A23" s="83">
        <v>19</v>
      </c>
      <c r="B23" s="310" t="s">
        <v>415</v>
      </c>
      <c r="C23" s="301">
        <v>346</v>
      </c>
      <c r="D23" s="301">
        <v>104</v>
      </c>
      <c r="F23" s="98"/>
    </row>
    <row r="24" spans="1:6" s="85" customFormat="1" ht="29.25" customHeight="1" x14ac:dyDescent="0.25">
      <c r="A24" s="83">
        <v>20</v>
      </c>
      <c r="B24" s="310" t="s">
        <v>416</v>
      </c>
      <c r="C24" s="301">
        <v>327</v>
      </c>
      <c r="D24" s="301">
        <v>54</v>
      </c>
      <c r="F24" s="98"/>
    </row>
    <row r="25" spans="1:6" s="85" customFormat="1" ht="51.75" customHeight="1" x14ac:dyDescent="0.25">
      <c r="B25" s="98"/>
    </row>
    <row r="26" spans="1:6" s="85" customFormat="1" ht="50.25" customHeight="1" x14ac:dyDescent="0.25">
      <c r="B26" s="98"/>
    </row>
    <row r="27" spans="1:6" s="85" customFormat="1" ht="26.45" customHeight="1" x14ac:dyDescent="0.25">
      <c r="B27" s="98"/>
    </row>
    <row r="28" spans="1:6" s="85" customFormat="1" x14ac:dyDescent="0.25">
      <c r="B28" s="98"/>
    </row>
    <row r="29" spans="1:6" s="85" customFormat="1" ht="18" customHeight="1" x14ac:dyDescent="0.25">
      <c r="B29" s="98"/>
    </row>
    <row r="30" spans="1:6" s="85" customFormat="1" x14ac:dyDescent="0.25">
      <c r="B30" s="98"/>
    </row>
    <row r="31" spans="1:6" s="85" customFormat="1" ht="29.25" customHeight="1" x14ac:dyDescent="0.25">
      <c r="B31" s="98"/>
    </row>
    <row r="32" spans="1:6" s="85" customFormat="1" ht="28.5" customHeight="1" x14ac:dyDescent="0.25">
      <c r="B32" s="98"/>
    </row>
    <row r="33" spans="1:2" s="85" customFormat="1" ht="18" customHeight="1" x14ac:dyDescent="0.25">
      <c r="B33" s="98"/>
    </row>
    <row r="34" spans="1:2" s="85" customFormat="1" ht="18" customHeight="1" x14ac:dyDescent="0.25">
      <c r="B34" s="98"/>
    </row>
    <row r="35" spans="1:2" s="85" customFormat="1" ht="18" customHeight="1" x14ac:dyDescent="0.25">
      <c r="A35" s="98"/>
    </row>
    <row r="36" spans="1:2" s="85" customFormat="1" ht="18" customHeight="1" x14ac:dyDescent="0.25">
      <c r="B36" s="98"/>
    </row>
    <row r="37" spans="1:2" s="85" customFormat="1" x14ac:dyDescent="0.25">
      <c r="B37" s="98"/>
    </row>
    <row r="38" spans="1:2" s="85" customFormat="1" ht="23.45" customHeight="1" x14ac:dyDescent="0.25">
      <c r="B38" s="98"/>
    </row>
    <row r="39" spans="1:2" s="85" customFormat="1" x14ac:dyDescent="0.25">
      <c r="B39" s="98"/>
    </row>
    <row r="40" spans="1:2" s="85" customFormat="1" ht="23.45" customHeight="1" x14ac:dyDescent="0.25">
      <c r="B40" s="98"/>
    </row>
    <row r="41" spans="1:2" s="85" customFormat="1" ht="23.45" customHeight="1" x14ac:dyDescent="0.25">
      <c r="B41" s="98"/>
    </row>
    <row r="42" spans="1:2" s="85" customFormat="1" x14ac:dyDescent="0.25">
      <c r="B42" s="98"/>
    </row>
    <row r="43" spans="1:2" s="85" customFormat="1" x14ac:dyDescent="0.25">
      <c r="B43" s="98"/>
    </row>
    <row r="44" spans="1:2" s="85" customFormat="1" ht="23.45" customHeight="1" x14ac:dyDescent="0.25">
      <c r="B44" s="98"/>
    </row>
    <row r="45" spans="1:2" s="85" customFormat="1" ht="23.45" customHeight="1" x14ac:dyDescent="0.25">
      <c r="B45" s="98"/>
    </row>
    <row r="46" spans="1:2" s="85" customFormat="1" ht="23.45" customHeight="1" x14ac:dyDescent="0.25">
      <c r="B46" s="98"/>
    </row>
    <row r="47" spans="1:2" s="85" customFormat="1" x14ac:dyDescent="0.25">
      <c r="B47" s="98"/>
    </row>
    <row r="48" spans="1:2" x14ac:dyDescent="0.25">
      <c r="A48" s="81"/>
      <c r="B48" s="98"/>
    </row>
    <row r="49" spans="1:6" ht="23.45" customHeight="1" x14ac:dyDescent="0.25">
      <c r="A49" s="81"/>
      <c r="B49" s="98"/>
    </row>
    <row r="50" spans="1:6" x14ac:dyDescent="0.25">
      <c r="A50" s="81"/>
      <c r="B50" s="98"/>
    </row>
    <row r="51" spans="1:6" x14ac:dyDescent="0.25">
      <c r="A51" s="81"/>
      <c r="B51" s="98"/>
    </row>
    <row r="52" spans="1:6" x14ac:dyDescent="0.25">
      <c r="A52" s="81"/>
      <c r="B52" s="98"/>
    </row>
    <row r="53" spans="1:6" x14ac:dyDescent="0.25">
      <c r="A53" s="81"/>
      <c r="B53" s="98"/>
    </row>
    <row r="54" spans="1:6" ht="23.45" customHeight="1" x14ac:dyDescent="0.25">
      <c r="A54" s="81"/>
      <c r="B54" s="98"/>
    </row>
    <row r="55" spans="1:6" x14ac:dyDescent="0.25">
      <c r="A55" s="81"/>
      <c r="B55" s="98"/>
    </row>
    <row r="56" spans="1:6" ht="23.45" customHeight="1" x14ac:dyDescent="0.25">
      <c r="A56" s="81"/>
      <c r="B56" s="98"/>
    </row>
    <row r="57" spans="1:6" ht="23.45" customHeight="1" x14ac:dyDescent="0.25">
      <c r="A57" s="81"/>
      <c r="B57" s="98"/>
    </row>
    <row r="58" spans="1:6" x14ac:dyDescent="0.25">
      <c r="A58" s="81"/>
      <c r="B58" s="98"/>
    </row>
    <row r="59" spans="1:6" ht="23.45" customHeight="1" x14ac:dyDescent="0.25">
      <c r="A59" s="81"/>
      <c r="B59" s="98"/>
    </row>
    <row r="60" spans="1:6" x14ac:dyDescent="0.25">
      <c r="A60" s="81"/>
      <c r="B60" s="98"/>
    </row>
    <row r="61" spans="1:6" x14ac:dyDescent="0.25">
      <c r="A61" s="81"/>
      <c r="B61" s="98"/>
    </row>
    <row r="62" spans="1:6" x14ac:dyDescent="0.25">
      <c r="F62" s="98"/>
    </row>
    <row r="63" spans="1:6" x14ac:dyDescent="0.25">
      <c r="F63" s="98"/>
    </row>
    <row r="64" spans="1:6" x14ac:dyDescent="0.25">
      <c r="F64" s="98"/>
    </row>
    <row r="65" spans="6:6" x14ac:dyDescent="0.25">
      <c r="F65" s="98"/>
    </row>
    <row r="66" spans="6:6" x14ac:dyDescent="0.25">
      <c r="F66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 x14ac:dyDescent="0.25"/>
  <cols>
    <col min="1" max="1" width="3.140625" style="80" customWidth="1"/>
    <col min="2" max="2" width="44.28515625" style="87" customWidth="1"/>
    <col min="3" max="3" width="22.140625" style="81" customWidth="1"/>
    <col min="4" max="4" width="26.42578125" style="81" customWidth="1"/>
    <col min="5" max="6" width="9.140625" style="81"/>
    <col min="7" max="7" width="56.5703125" style="81" customWidth="1"/>
    <col min="8" max="16384" width="9.140625" style="81"/>
  </cols>
  <sheetData>
    <row r="1" spans="1:6" ht="57.6" customHeight="1" x14ac:dyDescent="0.25">
      <c r="A1" s="401" t="s">
        <v>230</v>
      </c>
      <c r="B1" s="401"/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4" spans="1:6" s="82" customFormat="1" ht="35.450000000000003" customHeight="1" x14ac:dyDescent="0.25">
      <c r="A4" s="348"/>
      <c r="B4" s="345" t="s">
        <v>88</v>
      </c>
      <c r="C4" s="346" t="s">
        <v>417</v>
      </c>
      <c r="D4" s="347" t="s">
        <v>436</v>
      </c>
    </row>
    <row r="5" spans="1:6" s="82" customFormat="1" ht="41.25" customHeight="1" x14ac:dyDescent="0.25">
      <c r="A5" s="348">
        <v>1</v>
      </c>
      <c r="B5" s="310" t="s">
        <v>399</v>
      </c>
      <c r="C5" s="301">
        <v>904</v>
      </c>
      <c r="D5" s="301">
        <v>193</v>
      </c>
    </row>
    <row r="6" spans="1:6" s="82" customFormat="1" ht="38.25" customHeight="1" x14ac:dyDescent="0.25">
      <c r="A6" s="348">
        <v>2</v>
      </c>
      <c r="B6" s="310" t="s">
        <v>410</v>
      </c>
      <c r="C6" s="301">
        <v>239</v>
      </c>
      <c r="D6" s="301">
        <v>84</v>
      </c>
    </row>
    <row r="7" spans="1:6" s="82" customFormat="1" ht="35.450000000000003" customHeight="1" x14ac:dyDescent="0.25">
      <c r="A7" s="348">
        <v>3</v>
      </c>
      <c r="B7" s="310" t="s">
        <v>418</v>
      </c>
      <c r="C7" s="301">
        <v>224</v>
      </c>
      <c r="D7" s="301">
        <v>59</v>
      </c>
    </row>
    <row r="8" spans="1:6" s="82" customFormat="1" ht="35.450000000000003" customHeight="1" x14ac:dyDescent="0.25">
      <c r="A8" s="348">
        <v>4</v>
      </c>
      <c r="B8" s="310" t="s">
        <v>411</v>
      </c>
      <c r="C8" s="301">
        <v>192</v>
      </c>
      <c r="D8" s="301">
        <v>34</v>
      </c>
    </row>
    <row r="9" spans="1:6" s="82" customFormat="1" ht="35.450000000000003" customHeight="1" x14ac:dyDescent="0.25">
      <c r="A9" s="348">
        <v>5</v>
      </c>
      <c r="B9" s="310" t="s">
        <v>419</v>
      </c>
      <c r="C9" s="301">
        <v>93</v>
      </c>
      <c r="D9" s="301">
        <v>31</v>
      </c>
    </row>
    <row r="10" spans="1:6" s="82" customFormat="1" ht="35.450000000000003" customHeight="1" x14ac:dyDescent="0.25">
      <c r="A10" s="348">
        <v>6</v>
      </c>
      <c r="B10" s="310" t="s">
        <v>420</v>
      </c>
      <c r="C10" s="301">
        <v>84</v>
      </c>
      <c r="D10" s="301">
        <v>7</v>
      </c>
    </row>
    <row r="11" spans="1:6" s="82" customFormat="1" ht="35.450000000000003" customHeight="1" x14ac:dyDescent="0.25">
      <c r="A11" s="348">
        <v>7</v>
      </c>
      <c r="B11" s="310" t="s">
        <v>421</v>
      </c>
      <c r="C11" s="301">
        <v>84</v>
      </c>
      <c r="D11" s="301">
        <v>43</v>
      </c>
    </row>
    <row r="12" spans="1:6" s="82" customFormat="1" ht="35.450000000000003" customHeight="1" x14ac:dyDescent="0.25">
      <c r="A12" s="348">
        <v>8</v>
      </c>
      <c r="B12" s="310" t="s">
        <v>422</v>
      </c>
      <c r="C12" s="301">
        <v>80</v>
      </c>
      <c r="D12" s="301">
        <v>28</v>
      </c>
    </row>
    <row r="13" spans="1:6" s="82" customFormat="1" ht="40.700000000000003" customHeight="1" x14ac:dyDescent="0.25">
      <c r="A13" s="348">
        <v>9</v>
      </c>
      <c r="B13" s="310" t="s">
        <v>423</v>
      </c>
      <c r="C13" s="301">
        <v>73</v>
      </c>
      <c r="D13" s="301">
        <v>12</v>
      </c>
    </row>
    <row r="14" spans="1:6" s="82" customFormat="1" ht="35.450000000000003" customHeight="1" x14ac:dyDescent="0.25">
      <c r="A14" s="348">
        <v>10</v>
      </c>
      <c r="B14" s="310" t="s">
        <v>424</v>
      </c>
      <c r="C14" s="301">
        <v>71</v>
      </c>
      <c r="D14" s="301">
        <v>26</v>
      </c>
    </row>
    <row r="15" spans="1:6" ht="36.75" customHeight="1" x14ac:dyDescent="0.25">
      <c r="A15" s="83">
        <v>11</v>
      </c>
      <c r="B15" s="310" t="s">
        <v>425</v>
      </c>
      <c r="C15" s="301">
        <v>71</v>
      </c>
      <c r="D15" s="301">
        <v>2</v>
      </c>
      <c r="F15" s="98"/>
    </row>
    <row r="16" spans="1:6" ht="30" customHeight="1" x14ac:dyDescent="0.25">
      <c r="A16" s="83">
        <v>12</v>
      </c>
      <c r="B16" s="310" t="s">
        <v>426</v>
      </c>
      <c r="C16" s="301">
        <v>53</v>
      </c>
      <c r="D16" s="301">
        <v>21</v>
      </c>
      <c r="F16" s="98"/>
    </row>
    <row r="17" spans="1:6" ht="36.75" customHeight="1" x14ac:dyDescent="0.25">
      <c r="A17" s="83">
        <v>13</v>
      </c>
      <c r="B17" s="310" t="s">
        <v>427</v>
      </c>
      <c r="C17" s="301">
        <v>50</v>
      </c>
      <c r="D17" s="301">
        <v>9</v>
      </c>
      <c r="F17" s="98"/>
    </row>
    <row r="18" spans="1:6" s="85" customFormat="1" ht="31.7" customHeight="1" x14ac:dyDescent="0.25">
      <c r="A18" s="83">
        <v>14</v>
      </c>
      <c r="B18" s="310" t="s">
        <v>428</v>
      </c>
      <c r="C18" s="301">
        <v>45</v>
      </c>
      <c r="D18" s="301">
        <v>19</v>
      </c>
      <c r="F18" s="98"/>
    </row>
    <row r="19" spans="1:6" s="85" customFormat="1" ht="22.7" customHeight="1" x14ac:dyDescent="0.25">
      <c r="A19" s="83">
        <v>15</v>
      </c>
      <c r="B19" s="310" t="s">
        <v>429</v>
      </c>
      <c r="C19" s="301">
        <v>41</v>
      </c>
      <c r="D19" s="301">
        <v>11</v>
      </c>
      <c r="F19" s="98"/>
    </row>
    <row r="20" spans="1:6" s="85" customFormat="1" ht="31.7" customHeight="1" x14ac:dyDescent="0.25">
      <c r="A20" s="83">
        <v>16</v>
      </c>
      <c r="B20" s="310" t="s">
        <v>430</v>
      </c>
      <c r="C20" s="301">
        <v>41</v>
      </c>
      <c r="D20" s="301">
        <v>10</v>
      </c>
      <c r="F20" s="98"/>
    </row>
    <row r="21" spans="1:6" s="85" customFormat="1" ht="32.25" customHeight="1" x14ac:dyDescent="0.25">
      <c r="A21" s="83">
        <v>17</v>
      </c>
      <c r="B21" s="310" t="s">
        <v>431</v>
      </c>
      <c r="C21" s="301">
        <v>40</v>
      </c>
      <c r="D21" s="301">
        <v>18</v>
      </c>
      <c r="F21" s="98"/>
    </row>
    <row r="22" spans="1:6" s="85" customFormat="1" ht="43.5" customHeight="1" x14ac:dyDescent="0.25">
      <c r="A22" s="83">
        <v>18</v>
      </c>
      <c r="B22" s="310" t="s">
        <v>432</v>
      </c>
      <c r="C22" s="301">
        <v>40</v>
      </c>
      <c r="D22" s="301">
        <v>16</v>
      </c>
      <c r="F22" s="98"/>
    </row>
    <row r="23" spans="1:6" s="85" customFormat="1" ht="26.45" customHeight="1" x14ac:dyDescent="0.25">
      <c r="A23" s="83">
        <v>19</v>
      </c>
      <c r="B23" s="310" t="s">
        <v>433</v>
      </c>
      <c r="C23" s="301">
        <v>36</v>
      </c>
      <c r="D23" s="301">
        <v>15</v>
      </c>
      <c r="F23" s="98"/>
    </row>
    <row r="24" spans="1:6" s="85" customFormat="1" ht="26.45" customHeight="1" x14ac:dyDescent="0.25">
      <c r="A24" s="83">
        <v>20</v>
      </c>
      <c r="B24" s="310" t="s">
        <v>434</v>
      </c>
      <c r="C24" s="301">
        <v>36</v>
      </c>
      <c r="D24" s="301">
        <v>11</v>
      </c>
      <c r="F24" s="98"/>
    </row>
    <row r="25" spans="1:6" s="85" customFormat="1" x14ac:dyDescent="0.25">
      <c r="B25" s="98"/>
    </row>
    <row r="26" spans="1:6" s="85" customFormat="1" x14ac:dyDescent="0.25">
      <c r="B26" s="98"/>
    </row>
    <row r="27" spans="1:6" s="85" customFormat="1" ht="37.5" customHeight="1" x14ac:dyDescent="0.25">
      <c r="B27" s="98"/>
    </row>
    <row r="28" spans="1:6" s="85" customFormat="1" ht="18" customHeight="1" x14ac:dyDescent="0.25">
      <c r="B28" s="98"/>
    </row>
    <row r="29" spans="1:6" s="85" customFormat="1" ht="18" customHeight="1" x14ac:dyDescent="0.25">
      <c r="B29" s="98"/>
    </row>
    <row r="30" spans="1:6" s="85" customFormat="1" x14ac:dyDescent="0.25">
      <c r="B30" s="98"/>
    </row>
    <row r="31" spans="1:6" s="85" customFormat="1" x14ac:dyDescent="0.25">
      <c r="B31" s="98"/>
    </row>
    <row r="32" spans="1:6" s="85" customFormat="1" x14ac:dyDescent="0.25">
      <c r="B32" s="98"/>
    </row>
    <row r="33" spans="1:2" s="85" customFormat="1" x14ac:dyDescent="0.25">
      <c r="B33" s="98"/>
    </row>
    <row r="34" spans="1:2" s="85" customFormat="1" x14ac:dyDescent="0.25">
      <c r="B34" s="98"/>
    </row>
    <row r="35" spans="1:2" s="85" customFormat="1" x14ac:dyDescent="0.25"/>
    <row r="36" spans="1:2" s="85" customFormat="1" x14ac:dyDescent="0.25"/>
    <row r="37" spans="1:2" s="85" customFormat="1" x14ac:dyDescent="0.25"/>
    <row r="38" spans="1:2" s="85" customFormat="1" ht="21" customHeight="1" x14ac:dyDescent="0.25"/>
    <row r="39" spans="1:2" s="85" customFormat="1" ht="40.700000000000003" customHeight="1" x14ac:dyDescent="0.25"/>
    <row r="40" spans="1:2" s="85" customFormat="1" ht="21" customHeight="1" x14ac:dyDescent="0.25"/>
    <row r="41" spans="1:2" s="85" customFormat="1" x14ac:dyDescent="0.25"/>
    <row r="42" spans="1:2" s="85" customFormat="1" x14ac:dyDescent="0.25"/>
    <row r="43" spans="1:2" s="85" customFormat="1" x14ac:dyDescent="0.25"/>
    <row r="44" spans="1:2" s="85" customFormat="1" x14ac:dyDescent="0.25"/>
    <row r="45" spans="1:2" s="85" customFormat="1" x14ac:dyDescent="0.25"/>
    <row r="46" spans="1:2" s="85" customFormat="1" x14ac:dyDescent="0.25"/>
    <row r="47" spans="1:2" s="85" customFormat="1" x14ac:dyDescent="0.25"/>
    <row r="48" spans="1:2" x14ac:dyDescent="0.25">
      <c r="A48" s="81"/>
      <c r="B48" s="81"/>
    </row>
    <row r="49" spans="1:2" x14ac:dyDescent="0.25">
      <c r="A49" s="81"/>
      <c r="B49" s="81"/>
    </row>
    <row r="50" spans="1:2" ht="46.5" customHeight="1" x14ac:dyDescent="0.25">
      <c r="A50" s="81"/>
      <c r="B50" s="81"/>
    </row>
    <row r="51" spans="1:2" x14ac:dyDescent="0.25">
      <c r="A51" s="81"/>
      <c r="B51" s="81"/>
    </row>
    <row r="52" spans="1:2" x14ac:dyDescent="0.25">
      <c r="A52" s="81"/>
      <c r="B52" s="81"/>
    </row>
    <row r="53" spans="1:2" x14ac:dyDescent="0.25">
      <c r="A53" s="81"/>
      <c r="B53" s="81"/>
    </row>
    <row r="54" spans="1:2" x14ac:dyDescent="0.25">
      <c r="A54" s="81"/>
      <c r="B54" s="81"/>
    </row>
    <row r="55" spans="1:2" x14ac:dyDescent="0.25">
      <c r="A55" s="81"/>
      <c r="B55" s="81"/>
    </row>
    <row r="56" spans="1:2" x14ac:dyDescent="0.25">
      <c r="A56" s="81"/>
      <c r="B56" s="81"/>
    </row>
    <row r="57" spans="1:2" x14ac:dyDescent="0.25">
      <c r="A57" s="81"/>
      <c r="B57" s="81"/>
    </row>
    <row r="58" spans="1:2" x14ac:dyDescent="0.25">
      <c r="A58" s="81"/>
      <c r="B58" s="81"/>
    </row>
    <row r="59" spans="1:2" x14ac:dyDescent="0.25">
      <c r="A59" s="81"/>
      <c r="B59" s="81"/>
    </row>
    <row r="60" spans="1:2" x14ac:dyDescent="0.25">
      <c r="A60" s="81"/>
      <c r="B60" s="81"/>
    </row>
    <row r="61" spans="1:2" x14ac:dyDescent="0.25">
      <c r="A61" s="81"/>
      <c r="B61" s="8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37" customWidth="1"/>
    <col min="2" max="2" width="21.85546875" style="37" customWidth="1"/>
    <col min="3" max="3" width="21.140625" style="37" customWidth="1"/>
    <col min="4" max="4" width="13.7109375" style="37" customWidth="1"/>
    <col min="5" max="5" width="15.85546875" style="37" customWidth="1"/>
    <col min="6" max="6" width="15" style="37" customWidth="1"/>
    <col min="7" max="7" width="15.7109375" style="37" customWidth="1"/>
    <col min="8" max="251" width="8.85546875" style="37"/>
    <col min="252" max="252" width="51.5703125" style="37" customWidth="1"/>
    <col min="253" max="253" width="14.42578125" style="37" customWidth="1"/>
    <col min="254" max="254" width="15.5703125" style="37" customWidth="1"/>
    <col min="255" max="255" width="13.7109375" style="37" customWidth="1"/>
    <col min="256" max="256" width="15.140625" style="37" customWidth="1"/>
    <col min="257" max="257" width="15" style="37" customWidth="1"/>
    <col min="258" max="258" width="15.7109375" style="37" customWidth="1"/>
    <col min="259" max="507" width="8.85546875" style="37"/>
    <col min="508" max="508" width="51.5703125" style="37" customWidth="1"/>
    <col min="509" max="509" width="14.42578125" style="37" customWidth="1"/>
    <col min="510" max="510" width="15.5703125" style="37" customWidth="1"/>
    <col min="511" max="511" width="13.7109375" style="37" customWidth="1"/>
    <col min="512" max="512" width="15.140625" style="37" customWidth="1"/>
    <col min="513" max="513" width="15" style="37" customWidth="1"/>
    <col min="514" max="514" width="15.7109375" style="37" customWidth="1"/>
    <col min="515" max="763" width="8.85546875" style="37"/>
    <col min="764" max="764" width="51.5703125" style="37" customWidth="1"/>
    <col min="765" max="765" width="14.42578125" style="37" customWidth="1"/>
    <col min="766" max="766" width="15.5703125" style="37" customWidth="1"/>
    <col min="767" max="767" width="13.7109375" style="37" customWidth="1"/>
    <col min="768" max="768" width="15.140625" style="37" customWidth="1"/>
    <col min="769" max="769" width="15" style="37" customWidth="1"/>
    <col min="770" max="770" width="15.7109375" style="37" customWidth="1"/>
    <col min="771" max="1019" width="8.85546875" style="37"/>
    <col min="1020" max="1020" width="51.5703125" style="37" customWidth="1"/>
    <col min="1021" max="1021" width="14.42578125" style="37" customWidth="1"/>
    <col min="1022" max="1022" width="15.5703125" style="37" customWidth="1"/>
    <col min="1023" max="1023" width="13.7109375" style="37" customWidth="1"/>
    <col min="1024" max="1024" width="15.140625" style="37" customWidth="1"/>
    <col min="1025" max="1025" width="15" style="37" customWidth="1"/>
    <col min="1026" max="1026" width="15.7109375" style="37" customWidth="1"/>
    <col min="1027" max="1275" width="8.85546875" style="37"/>
    <col min="1276" max="1276" width="51.5703125" style="37" customWidth="1"/>
    <col min="1277" max="1277" width="14.42578125" style="37" customWidth="1"/>
    <col min="1278" max="1278" width="15.5703125" style="37" customWidth="1"/>
    <col min="1279" max="1279" width="13.7109375" style="37" customWidth="1"/>
    <col min="1280" max="1280" width="15.140625" style="37" customWidth="1"/>
    <col min="1281" max="1281" width="15" style="37" customWidth="1"/>
    <col min="1282" max="1282" width="15.7109375" style="37" customWidth="1"/>
    <col min="1283" max="1531" width="8.85546875" style="37"/>
    <col min="1532" max="1532" width="51.5703125" style="37" customWidth="1"/>
    <col min="1533" max="1533" width="14.42578125" style="37" customWidth="1"/>
    <col min="1534" max="1534" width="15.5703125" style="37" customWidth="1"/>
    <col min="1535" max="1535" width="13.7109375" style="37" customWidth="1"/>
    <col min="1536" max="1536" width="15.140625" style="37" customWidth="1"/>
    <col min="1537" max="1537" width="15" style="37" customWidth="1"/>
    <col min="1538" max="1538" width="15.7109375" style="37" customWidth="1"/>
    <col min="1539" max="1787" width="8.85546875" style="37"/>
    <col min="1788" max="1788" width="51.5703125" style="37" customWidth="1"/>
    <col min="1789" max="1789" width="14.42578125" style="37" customWidth="1"/>
    <col min="1790" max="1790" width="15.5703125" style="37" customWidth="1"/>
    <col min="1791" max="1791" width="13.7109375" style="37" customWidth="1"/>
    <col min="1792" max="1792" width="15.140625" style="37" customWidth="1"/>
    <col min="1793" max="1793" width="15" style="37" customWidth="1"/>
    <col min="1794" max="1794" width="15.7109375" style="37" customWidth="1"/>
    <col min="1795" max="2043" width="8.85546875" style="37"/>
    <col min="2044" max="2044" width="51.5703125" style="37" customWidth="1"/>
    <col min="2045" max="2045" width="14.42578125" style="37" customWidth="1"/>
    <col min="2046" max="2046" width="15.5703125" style="37" customWidth="1"/>
    <col min="2047" max="2047" width="13.7109375" style="37" customWidth="1"/>
    <col min="2048" max="2048" width="15.140625" style="37" customWidth="1"/>
    <col min="2049" max="2049" width="15" style="37" customWidth="1"/>
    <col min="2050" max="2050" width="15.7109375" style="37" customWidth="1"/>
    <col min="2051" max="2299" width="8.85546875" style="37"/>
    <col min="2300" max="2300" width="51.5703125" style="37" customWidth="1"/>
    <col min="2301" max="2301" width="14.42578125" style="37" customWidth="1"/>
    <col min="2302" max="2302" width="15.5703125" style="37" customWidth="1"/>
    <col min="2303" max="2303" width="13.7109375" style="37" customWidth="1"/>
    <col min="2304" max="2304" width="15.140625" style="37" customWidth="1"/>
    <col min="2305" max="2305" width="15" style="37" customWidth="1"/>
    <col min="2306" max="2306" width="15.7109375" style="37" customWidth="1"/>
    <col min="2307" max="2555" width="8.85546875" style="37"/>
    <col min="2556" max="2556" width="51.5703125" style="37" customWidth="1"/>
    <col min="2557" max="2557" width="14.42578125" style="37" customWidth="1"/>
    <col min="2558" max="2558" width="15.5703125" style="37" customWidth="1"/>
    <col min="2559" max="2559" width="13.7109375" style="37" customWidth="1"/>
    <col min="2560" max="2560" width="15.140625" style="37" customWidth="1"/>
    <col min="2561" max="2561" width="15" style="37" customWidth="1"/>
    <col min="2562" max="2562" width="15.7109375" style="37" customWidth="1"/>
    <col min="2563" max="2811" width="8.85546875" style="37"/>
    <col min="2812" max="2812" width="51.5703125" style="37" customWidth="1"/>
    <col min="2813" max="2813" width="14.42578125" style="37" customWidth="1"/>
    <col min="2814" max="2814" width="15.5703125" style="37" customWidth="1"/>
    <col min="2815" max="2815" width="13.7109375" style="37" customWidth="1"/>
    <col min="2816" max="2816" width="15.140625" style="37" customWidth="1"/>
    <col min="2817" max="2817" width="15" style="37" customWidth="1"/>
    <col min="2818" max="2818" width="15.7109375" style="37" customWidth="1"/>
    <col min="2819" max="3067" width="8.85546875" style="37"/>
    <col min="3068" max="3068" width="51.5703125" style="37" customWidth="1"/>
    <col min="3069" max="3069" width="14.42578125" style="37" customWidth="1"/>
    <col min="3070" max="3070" width="15.5703125" style="37" customWidth="1"/>
    <col min="3071" max="3071" width="13.7109375" style="37" customWidth="1"/>
    <col min="3072" max="3072" width="15.140625" style="37" customWidth="1"/>
    <col min="3073" max="3073" width="15" style="37" customWidth="1"/>
    <col min="3074" max="3074" width="15.7109375" style="37" customWidth="1"/>
    <col min="3075" max="3323" width="8.85546875" style="37"/>
    <col min="3324" max="3324" width="51.5703125" style="37" customWidth="1"/>
    <col min="3325" max="3325" width="14.42578125" style="37" customWidth="1"/>
    <col min="3326" max="3326" width="15.5703125" style="37" customWidth="1"/>
    <col min="3327" max="3327" width="13.7109375" style="37" customWidth="1"/>
    <col min="3328" max="3328" width="15.140625" style="37" customWidth="1"/>
    <col min="3329" max="3329" width="15" style="37" customWidth="1"/>
    <col min="3330" max="3330" width="15.7109375" style="37" customWidth="1"/>
    <col min="3331" max="3579" width="8.85546875" style="37"/>
    <col min="3580" max="3580" width="51.5703125" style="37" customWidth="1"/>
    <col min="3581" max="3581" width="14.42578125" style="37" customWidth="1"/>
    <col min="3582" max="3582" width="15.5703125" style="37" customWidth="1"/>
    <col min="3583" max="3583" width="13.7109375" style="37" customWidth="1"/>
    <col min="3584" max="3584" width="15.140625" style="37" customWidth="1"/>
    <col min="3585" max="3585" width="15" style="37" customWidth="1"/>
    <col min="3586" max="3586" width="15.7109375" style="37" customWidth="1"/>
    <col min="3587" max="3835" width="8.85546875" style="37"/>
    <col min="3836" max="3836" width="51.5703125" style="37" customWidth="1"/>
    <col min="3837" max="3837" width="14.42578125" style="37" customWidth="1"/>
    <col min="3838" max="3838" width="15.5703125" style="37" customWidth="1"/>
    <col min="3839" max="3839" width="13.7109375" style="37" customWidth="1"/>
    <col min="3840" max="3840" width="15.140625" style="37" customWidth="1"/>
    <col min="3841" max="3841" width="15" style="37" customWidth="1"/>
    <col min="3842" max="3842" width="15.7109375" style="37" customWidth="1"/>
    <col min="3843" max="4091" width="8.85546875" style="37"/>
    <col min="4092" max="4092" width="51.5703125" style="37" customWidth="1"/>
    <col min="4093" max="4093" width="14.42578125" style="37" customWidth="1"/>
    <col min="4094" max="4094" width="15.5703125" style="37" customWidth="1"/>
    <col min="4095" max="4095" width="13.7109375" style="37" customWidth="1"/>
    <col min="4096" max="4096" width="15.140625" style="37" customWidth="1"/>
    <col min="4097" max="4097" width="15" style="37" customWidth="1"/>
    <col min="4098" max="4098" width="15.7109375" style="37" customWidth="1"/>
    <col min="4099" max="4347" width="8.85546875" style="37"/>
    <col min="4348" max="4348" width="51.5703125" style="37" customWidth="1"/>
    <col min="4349" max="4349" width="14.42578125" style="37" customWidth="1"/>
    <col min="4350" max="4350" width="15.5703125" style="37" customWidth="1"/>
    <col min="4351" max="4351" width="13.7109375" style="37" customWidth="1"/>
    <col min="4352" max="4352" width="15.140625" style="37" customWidth="1"/>
    <col min="4353" max="4353" width="15" style="37" customWidth="1"/>
    <col min="4354" max="4354" width="15.7109375" style="37" customWidth="1"/>
    <col min="4355" max="4603" width="8.85546875" style="37"/>
    <col min="4604" max="4604" width="51.5703125" style="37" customWidth="1"/>
    <col min="4605" max="4605" width="14.42578125" style="37" customWidth="1"/>
    <col min="4606" max="4606" width="15.5703125" style="37" customWidth="1"/>
    <col min="4607" max="4607" width="13.7109375" style="37" customWidth="1"/>
    <col min="4608" max="4608" width="15.140625" style="37" customWidth="1"/>
    <col min="4609" max="4609" width="15" style="37" customWidth="1"/>
    <col min="4610" max="4610" width="15.7109375" style="37" customWidth="1"/>
    <col min="4611" max="4859" width="8.85546875" style="37"/>
    <col min="4860" max="4860" width="51.5703125" style="37" customWidth="1"/>
    <col min="4861" max="4861" width="14.42578125" style="37" customWidth="1"/>
    <col min="4862" max="4862" width="15.5703125" style="37" customWidth="1"/>
    <col min="4863" max="4863" width="13.7109375" style="37" customWidth="1"/>
    <col min="4864" max="4864" width="15.140625" style="37" customWidth="1"/>
    <col min="4865" max="4865" width="15" style="37" customWidth="1"/>
    <col min="4866" max="4866" width="15.7109375" style="37" customWidth="1"/>
    <col min="4867" max="5115" width="8.85546875" style="37"/>
    <col min="5116" max="5116" width="51.5703125" style="37" customWidth="1"/>
    <col min="5117" max="5117" width="14.42578125" style="37" customWidth="1"/>
    <col min="5118" max="5118" width="15.5703125" style="37" customWidth="1"/>
    <col min="5119" max="5119" width="13.7109375" style="37" customWidth="1"/>
    <col min="5120" max="5120" width="15.140625" style="37" customWidth="1"/>
    <col min="5121" max="5121" width="15" style="37" customWidth="1"/>
    <col min="5122" max="5122" width="15.7109375" style="37" customWidth="1"/>
    <col min="5123" max="5371" width="8.85546875" style="37"/>
    <col min="5372" max="5372" width="51.5703125" style="37" customWidth="1"/>
    <col min="5373" max="5373" width="14.42578125" style="37" customWidth="1"/>
    <col min="5374" max="5374" width="15.5703125" style="37" customWidth="1"/>
    <col min="5375" max="5375" width="13.7109375" style="37" customWidth="1"/>
    <col min="5376" max="5376" width="15.140625" style="37" customWidth="1"/>
    <col min="5377" max="5377" width="15" style="37" customWidth="1"/>
    <col min="5378" max="5378" width="15.7109375" style="37" customWidth="1"/>
    <col min="5379" max="5627" width="8.85546875" style="37"/>
    <col min="5628" max="5628" width="51.5703125" style="37" customWidth="1"/>
    <col min="5629" max="5629" width="14.42578125" style="37" customWidth="1"/>
    <col min="5630" max="5630" width="15.5703125" style="37" customWidth="1"/>
    <col min="5631" max="5631" width="13.7109375" style="37" customWidth="1"/>
    <col min="5632" max="5632" width="15.140625" style="37" customWidth="1"/>
    <col min="5633" max="5633" width="15" style="37" customWidth="1"/>
    <col min="5634" max="5634" width="15.7109375" style="37" customWidth="1"/>
    <col min="5635" max="5883" width="8.85546875" style="37"/>
    <col min="5884" max="5884" width="51.5703125" style="37" customWidth="1"/>
    <col min="5885" max="5885" width="14.42578125" style="37" customWidth="1"/>
    <col min="5886" max="5886" width="15.5703125" style="37" customWidth="1"/>
    <col min="5887" max="5887" width="13.7109375" style="37" customWidth="1"/>
    <col min="5888" max="5888" width="15.140625" style="37" customWidth="1"/>
    <col min="5889" max="5889" width="15" style="37" customWidth="1"/>
    <col min="5890" max="5890" width="15.7109375" style="37" customWidth="1"/>
    <col min="5891" max="6139" width="8.85546875" style="37"/>
    <col min="6140" max="6140" width="51.5703125" style="37" customWidth="1"/>
    <col min="6141" max="6141" width="14.42578125" style="37" customWidth="1"/>
    <col min="6142" max="6142" width="15.5703125" style="37" customWidth="1"/>
    <col min="6143" max="6143" width="13.7109375" style="37" customWidth="1"/>
    <col min="6144" max="6144" width="15.140625" style="37" customWidth="1"/>
    <col min="6145" max="6145" width="15" style="37" customWidth="1"/>
    <col min="6146" max="6146" width="15.7109375" style="37" customWidth="1"/>
    <col min="6147" max="6395" width="8.85546875" style="37"/>
    <col min="6396" max="6396" width="51.5703125" style="37" customWidth="1"/>
    <col min="6397" max="6397" width="14.42578125" style="37" customWidth="1"/>
    <col min="6398" max="6398" width="15.5703125" style="37" customWidth="1"/>
    <col min="6399" max="6399" width="13.7109375" style="37" customWidth="1"/>
    <col min="6400" max="6400" width="15.140625" style="37" customWidth="1"/>
    <col min="6401" max="6401" width="15" style="37" customWidth="1"/>
    <col min="6402" max="6402" width="15.7109375" style="37" customWidth="1"/>
    <col min="6403" max="6651" width="8.85546875" style="37"/>
    <col min="6652" max="6652" width="51.5703125" style="37" customWidth="1"/>
    <col min="6653" max="6653" width="14.42578125" style="37" customWidth="1"/>
    <col min="6654" max="6654" width="15.5703125" style="37" customWidth="1"/>
    <col min="6655" max="6655" width="13.7109375" style="37" customWidth="1"/>
    <col min="6656" max="6656" width="15.140625" style="37" customWidth="1"/>
    <col min="6657" max="6657" width="15" style="37" customWidth="1"/>
    <col min="6658" max="6658" width="15.7109375" style="37" customWidth="1"/>
    <col min="6659" max="6907" width="8.85546875" style="37"/>
    <col min="6908" max="6908" width="51.5703125" style="37" customWidth="1"/>
    <col min="6909" max="6909" width="14.42578125" style="37" customWidth="1"/>
    <col min="6910" max="6910" width="15.5703125" style="37" customWidth="1"/>
    <col min="6911" max="6911" width="13.7109375" style="37" customWidth="1"/>
    <col min="6912" max="6912" width="15.140625" style="37" customWidth="1"/>
    <col min="6913" max="6913" width="15" style="37" customWidth="1"/>
    <col min="6914" max="6914" width="15.7109375" style="37" customWidth="1"/>
    <col min="6915" max="7163" width="8.85546875" style="37"/>
    <col min="7164" max="7164" width="51.5703125" style="37" customWidth="1"/>
    <col min="7165" max="7165" width="14.42578125" style="37" customWidth="1"/>
    <col min="7166" max="7166" width="15.5703125" style="37" customWidth="1"/>
    <col min="7167" max="7167" width="13.7109375" style="37" customWidth="1"/>
    <col min="7168" max="7168" width="15.140625" style="37" customWidth="1"/>
    <col min="7169" max="7169" width="15" style="37" customWidth="1"/>
    <col min="7170" max="7170" width="15.7109375" style="37" customWidth="1"/>
    <col min="7171" max="7419" width="8.85546875" style="37"/>
    <col min="7420" max="7420" width="51.5703125" style="37" customWidth="1"/>
    <col min="7421" max="7421" width="14.42578125" style="37" customWidth="1"/>
    <col min="7422" max="7422" width="15.5703125" style="37" customWidth="1"/>
    <col min="7423" max="7423" width="13.7109375" style="37" customWidth="1"/>
    <col min="7424" max="7424" width="15.140625" style="37" customWidth="1"/>
    <col min="7425" max="7425" width="15" style="37" customWidth="1"/>
    <col min="7426" max="7426" width="15.7109375" style="37" customWidth="1"/>
    <col min="7427" max="7675" width="8.85546875" style="37"/>
    <col min="7676" max="7676" width="51.5703125" style="37" customWidth="1"/>
    <col min="7677" max="7677" width="14.42578125" style="37" customWidth="1"/>
    <col min="7678" max="7678" width="15.5703125" style="37" customWidth="1"/>
    <col min="7679" max="7679" width="13.7109375" style="37" customWidth="1"/>
    <col min="7680" max="7680" width="15.140625" style="37" customWidth="1"/>
    <col min="7681" max="7681" width="15" style="37" customWidth="1"/>
    <col min="7682" max="7682" width="15.7109375" style="37" customWidth="1"/>
    <col min="7683" max="7931" width="8.85546875" style="37"/>
    <col min="7932" max="7932" width="51.5703125" style="37" customWidth="1"/>
    <col min="7933" max="7933" width="14.42578125" style="37" customWidth="1"/>
    <col min="7934" max="7934" width="15.5703125" style="37" customWidth="1"/>
    <col min="7935" max="7935" width="13.7109375" style="37" customWidth="1"/>
    <col min="7936" max="7936" width="15.140625" style="37" customWidth="1"/>
    <col min="7937" max="7937" width="15" style="37" customWidth="1"/>
    <col min="7938" max="7938" width="15.7109375" style="37" customWidth="1"/>
    <col min="7939" max="8187" width="8.85546875" style="37"/>
    <col min="8188" max="8188" width="51.5703125" style="37" customWidth="1"/>
    <col min="8189" max="8189" width="14.42578125" style="37" customWidth="1"/>
    <col min="8190" max="8190" width="15.5703125" style="37" customWidth="1"/>
    <col min="8191" max="8191" width="13.7109375" style="37" customWidth="1"/>
    <col min="8192" max="8192" width="15.140625" style="37" customWidth="1"/>
    <col min="8193" max="8193" width="15" style="37" customWidth="1"/>
    <col min="8194" max="8194" width="15.7109375" style="37" customWidth="1"/>
    <col min="8195" max="8443" width="8.85546875" style="37"/>
    <col min="8444" max="8444" width="51.5703125" style="37" customWidth="1"/>
    <col min="8445" max="8445" width="14.42578125" style="37" customWidth="1"/>
    <col min="8446" max="8446" width="15.5703125" style="37" customWidth="1"/>
    <col min="8447" max="8447" width="13.7109375" style="37" customWidth="1"/>
    <col min="8448" max="8448" width="15.140625" style="37" customWidth="1"/>
    <col min="8449" max="8449" width="15" style="37" customWidth="1"/>
    <col min="8450" max="8450" width="15.7109375" style="37" customWidth="1"/>
    <col min="8451" max="8699" width="8.85546875" style="37"/>
    <col min="8700" max="8700" width="51.5703125" style="37" customWidth="1"/>
    <col min="8701" max="8701" width="14.42578125" style="37" customWidth="1"/>
    <col min="8702" max="8702" width="15.5703125" style="37" customWidth="1"/>
    <col min="8703" max="8703" width="13.7109375" style="37" customWidth="1"/>
    <col min="8704" max="8704" width="15.140625" style="37" customWidth="1"/>
    <col min="8705" max="8705" width="15" style="37" customWidth="1"/>
    <col min="8706" max="8706" width="15.7109375" style="37" customWidth="1"/>
    <col min="8707" max="8955" width="8.85546875" style="37"/>
    <col min="8956" max="8956" width="51.5703125" style="37" customWidth="1"/>
    <col min="8957" max="8957" width="14.42578125" style="37" customWidth="1"/>
    <col min="8958" max="8958" width="15.5703125" style="37" customWidth="1"/>
    <col min="8959" max="8959" width="13.7109375" style="37" customWidth="1"/>
    <col min="8960" max="8960" width="15.140625" style="37" customWidth="1"/>
    <col min="8961" max="8961" width="15" style="37" customWidth="1"/>
    <col min="8962" max="8962" width="15.7109375" style="37" customWidth="1"/>
    <col min="8963" max="9211" width="8.85546875" style="37"/>
    <col min="9212" max="9212" width="51.5703125" style="37" customWidth="1"/>
    <col min="9213" max="9213" width="14.42578125" style="37" customWidth="1"/>
    <col min="9214" max="9214" width="15.5703125" style="37" customWidth="1"/>
    <col min="9215" max="9215" width="13.7109375" style="37" customWidth="1"/>
    <col min="9216" max="9216" width="15.140625" style="37" customWidth="1"/>
    <col min="9217" max="9217" width="15" style="37" customWidth="1"/>
    <col min="9218" max="9218" width="15.7109375" style="37" customWidth="1"/>
    <col min="9219" max="9467" width="8.85546875" style="37"/>
    <col min="9468" max="9468" width="51.5703125" style="37" customWidth="1"/>
    <col min="9469" max="9469" width="14.42578125" style="37" customWidth="1"/>
    <col min="9470" max="9470" width="15.5703125" style="37" customWidth="1"/>
    <col min="9471" max="9471" width="13.7109375" style="37" customWidth="1"/>
    <col min="9472" max="9472" width="15.140625" style="37" customWidth="1"/>
    <col min="9473" max="9473" width="15" style="37" customWidth="1"/>
    <col min="9474" max="9474" width="15.7109375" style="37" customWidth="1"/>
    <col min="9475" max="9723" width="8.85546875" style="37"/>
    <col min="9724" max="9724" width="51.5703125" style="37" customWidth="1"/>
    <col min="9725" max="9725" width="14.42578125" style="37" customWidth="1"/>
    <col min="9726" max="9726" width="15.5703125" style="37" customWidth="1"/>
    <col min="9727" max="9727" width="13.7109375" style="37" customWidth="1"/>
    <col min="9728" max="9728" width="15.140625" style="37" customWidth="1"/>
    <col min="9729" max="9729" width="15" style="37" customWidth="1"/>
    <col min="9730" max="9730" width="15.7109375" style="37" customWidth="1"/>
    <col min="9731" max="9979" width="8.85546875" style="37"/>
    <col min="9980" max="9980" width="51.5703125" style="37" customWidth="1"/>
    <col min="9981" max="9981" width="14.42578125" style="37" customWidth="1"/>
    <col min="9982" max="9982" width="15.5703125" style="37" customWidth="1"/>
    <col min="9983" max="9983" width="13.7109375" style="37" customWidth="1"/>
    <col min="9984" max="9984" width="15.140625" style="37" customWidth="1"/>
    <col min="9985" max="9985" width="15" style="37" customWidth="1"/>
    <col min="9986" max="9986" width="15.7109375" style="37" customWidth="1"/>
    <col min="9987" max="10235" width="8.85546875" style="37"/>
    <col min="10236" max="10236" width="51.5703125" style="37" customWidth="1"/>
    <col min="10237" max="10237" width="14.42578125" style="37" customWidth="1"/>
    <col min="10238" max="10238" width="15.5703125" style="37" customWidth="1"/>
    <col min="10239" max="10239" width="13.7109375" style="37" customWidth="1"/>
    <col min="10240" max="10240" width="15.140625" style="37" customWidth="1"/>
    <col min="10241" max="10241" width="15" style="37" customWidth="1"/>
    <col min="10242" max="10242" width="15.7109375" style="37" customWidth="1"/>
    <col min="10243" max="10491" width="8.85546875" style="37"/>
    <col min="10492" max="10492" width="51.5703125" style="37" customWidth="1"/>
    <col min="10493" max="10493" width="14.42578125" style="37" customWidth="1"/>
    <col min="10494" max="10494" width="15.5703125" style="37" customWidth="1"/>
    <col min="10495" max="10495" width="13.7109375" style="37" customWidth="1"/>
    <col min="10496" max="10496" width="15.140625" style="37" customWidth="1"/>
    <col min="10497" max="10497" width="15" style="37" customWidth="1"/>
    <col min="10498" max="10498" width="15.7109375" style="37" customWidth="1"/>
    <col min="10499" max="10747" width="8.85546875" style="37"/>
    <col min="10748" max="10748" width="51.5703125" style="37" customWidth="1"/>
    <col min="10749" max="10749" width="14.42578125" style="37" customWidth="1"/>
    <col min="10750" max="10750" width="15.5703125" style="37" customWidth="1"/>
    <col min="10751" max="10751" width="13.7109375" style="37" customWidth="1"/>
    <col min="10752" max="10752" width="15.140625" style="37" customWidth="1"/>
    <col min="10753" max="10753" width="15" style="37" customWidth="1"/>
    <col min="10754" max="10754" width="15.7109375" style="37" customWidth="1"/>
    <col min="10755" max="11003" width="8.85546875" style="37"/>
    <col min="11004" max="11004" width="51.5703125" style="37" customWidth="1"/>
    <col min="11005" max="11005" width="14.42578125" style="37" customWidth="1"/>
    <col min="11006" max="11006" width="15.5703125" style="37" customWidth="1"/>
    <col min="11007" max="11007" width="13.7109375" style="37" customWidth="1"/>
    <col min="11008" max="11008" width="15.140625" style="37" customWidth="1"/>
    <col min="11009" max="11009" width="15" style="37" customWidth="1"/>
    <col min="11010" max="11010" width="15.7109375" style="37" customWidth="1"/>
    <col min="11011" max="11259" width="8.85546875" style="37"/>
    <col min="11260" max="11260" width="51.5703125" style="37" customWidth="1"/>
    <col min="11261" max="11261" width="14.42578125" style="37" customWidth="1"/>
    <col min="11262" max="11262" width="15.5703125" style="37" customWidth="1"/>
    <col min="11263" max="11263" width="13.7109375" style="37" customWidth="1"/>
    <col min="11264" max="11264" width="15.140625" style="37" customWidth="1"/>
    <col min="11265" max="11265" width="15" style="37" customWidth="1"/>
    <col min="11266" max="11266" width="15.7109375" style="37" customWidth="1"/>
    <col min="11267" max="11515" width="8.85546875" style="37"/>
    <col min="11516" max="11516" width="51.5703125" style="37" customWidth="1"/>
    <col min="11517" max="11517" width="14.42578125" style="37" customWidth="1"/>
    <col min="11518" max="11518" width="15.5703125" style="37" customWidth="1"/>
    <col min="11519" max="11519" width="13.7109375" style="37" customWidth="1"/>
    <col min="11520" max="11520" width="15.140625" style="37" customWidth="1"/>
    <col min="11521" max="11521" width="15" style="37" customWidth="1"/>
    <col min="11522" max="11522" width="15.7109375" style="37" customWidth="1"/>
    <col min="11523" max="11771" width="8.85546875" style="37"/>
    <col min="11772" max="11772" width="51.5703125" style="37" customWidth="1"/>
    <col min="11773" max="11773" width="14.42578125" style="37" customWidth="1"/>
    <col min="11774" max="11774" width="15.5703125" style="37" customWidth="1"/>
    <col min="11775" max="11775" width="13.7109375" style="37" customWidth="1"/>
    <col min="11776" max="11776" width="15.140625" style="37" customWidth="1"/>
    <col min="11777" max="11777" width="15" style="37" customWidth="1"/>
    <col min="11778" max="11778" width="15.7109375" style="37" customWidth="1"/>
    <col min="11779" max="12027" width="8.85546875" style="37"/>
    <col min="12028" max="12028" width="51.5703125" style="37" customWidth="1"/>
    <col min="12029" max="12029" width="14.42578125" style="37" customWidth="1"/>
    <col min="12030" max="12030" width="15.5703125" style="37" customWidth="1"/>
    <col min="12031" max="12031" width="13.7109375" style="37" customWidth="1"/>
    <col min="12032" max="12032" width="15.140625" style="37" customWidth="1"/>
    <col min="12033" max="12033" width="15" style="37" customWidth="1"/>
    <col min="12034" max="12034" width="15.7109375" style="37" customWidth="1"/>
    <col min="12035" max="12283" width="8.85546875" style="37"/>
    <col min="12284" max="12284" width="51.5703125" style="37" customWidth="1"/>
    <col min="12285" max="12285" width="14.42578125" style="37" customWidth="1"/>
    <col min="12286" max="12286" width="15.5703125" style="37" customWidth="1"/>
    <col min="12287" max="12287" width="13.7109375" style="37" customWidth="1"/>
    <col min="12288" max="12288" width="15.140625" style="37" customWidth="1"/>
    <col min="12289" max="12289" width="15" style="37" customWidth="1"/>
    <col min="12290" max="12290" width="15.7109375" style="37" customWidth="1"/>
    <col min="12291" max="12539" width="8.85546875" style="37"/>
    <col min="12540" max="12540" width="51.5703125" style="37" customWidth="1"/>
    <col min="12541" max="12541" width="14.42578125" style="37" customWidth="1"/>
    <col min="12542" max="12542" width="15.5703125" style="37" customWidth="1"/>
    <col min="12543" max="12543" width="13.7109375" style="37" customWidth="1"/>
    <col min="12544" max="12544" width="15.140625" style="37" customWidth="1"/>
    <col min="12545" max="12545" width="15" style="37" customWidth="1"/>
    <col min="12546" max="12546" width="15.7109375" style="37" customWidth="1"/>
    <col min="12547" max="12795" width="8.85546875" style="37"/>
    <col min="12796" max="12796" width="51.5703125" style="37" customWidth="1"/>
    <col min="12797" max="12797" width="14.42578125" style="37" customWidth="1"/>
    <col min="12798" max="12798" width="15.5703125" style="37" customWidth="1"/>
    <col min="12799" max="12799" width="13.7109375" style="37" customWidth="1"/>
    <col min="12800" max="12800" width="15.140625" style="37" customWidth="1"/>
    <col min="12801" max="12801" width="15" style="37" customWidth="1"/>
    <col min="12802" max="12802" width="15.7109375" style="37" customWidth="1"/>
    <col min="12803" max="13051" width="8.85546875" style="37"/>
    <col min="13052" max="13052" width="51.5703125" style="37" customWidth="1"/>
    <col min="13053" max="13053" width="14.42578125" style="37" customWidth="1"/>
    <col min="13054" max="13054" width="15.5703125" style="37" customWidth="1"/>
    <col min="13055" max="13055" width="13.7109375" style="37" customWidth="1"/>
    <col min="13056" max="13056" width="15.140625" style="37" customWidth="1"/>
    <col min="13057" max="13057" width="15" style="37" customWidth="1"/>
    <col min="13058" max="13058" width="15.7109375" style="37" customWidth="1"/>
    <col min="13059" max="13307" width="8.85546875" style="37"/>
    <col min="13308" max="13308" width="51.5703125" style="37" customWidth="1"/>
    <col min="13309" max="13309" width="14.42578125" style="37" customWidth="1"/>
    <col min="13310" max="13310" width="15.5703125" style="37" customWidth="1"/>
    <col min="13311" max="13311" width="13.7109375" style="37" customWidth="1"/>
    <col min="13312" max="13312" width="15.140625" style="37" customWidth="1"/>
    <col min="13313" max="13313" width="15" style="37" customWidth="1"/>
    <col min="13314" max="13314" width="15.7109375" style="37" customWidth="1"/>
    <col min="13315" max="13563" width="8.85546875" style="37"/>
    <col min="13564" max="13564" width="51.5703125" style="37" customWidth="1"/>
    <col min="13565" max="13565" width="14.42578125" style="37" customWidth="1"/>
    <col min="13566" max="13566" width="15.5703125" style="37" customWidth="1"/>
    <col min="13567" max="13567" width="13.7109375" style="37" customWidth="1"/>
    <col min="13568" max="13568" width="15.140625" style="37" customWidth="1"/>
    <col min="13569" max="13569" width="15" style="37" customWidth="1"/>
    <col min="13570" max="13570" width="15.7109375" style="37" customWidth="1"/>
    <col min="13571" max="13819" width="8.85546875" style="37"/>
    <col min="13820" max="13820" width="51.5703125" style="37" customWidth="1"/>
    <col min="13821" max="13821" width="14.42578125" style="37" customWidth="1"/>
    <col min="13822" max="13822" width="15.5703125" style="37" customWidth="1"/>
    <col min="13823" max="13823" width="13.7109375" style="37" customWidth="1"/>
    <col min="13824" max="13824" width="15.140625" style="37" customWidth="1"/>
    <col min="13825" max="13825" width="15" style="37" customWidth="1"/>
    <col min="13826" max="13826" width="15.7109375" style="37" customWidth="1"/>
    <col min="13827" max="14075" width="8.85546875" style="37"/>
    <col min="14076" max="14076" width="51.5703125" style="37" customWidth="1"/>
    <col min="14077" max="14077" width="14.42578125" style="37" customWidth="1"/>
    <col min="14078" max="14078" width="15.5703125" style="37" customWidth="1"/>
    <col min="14079" max="14079" width="13.7109375" style="37" customWidth="1"/>
    <col min="14080" max="14080" width="15.140625" style="37" customWidth="1"/>
    <col min="14081" max="14081" width="15" style="37" customWidth="1"/>
    <col min="14082" max="14082" width="15.7109375" style="37" customWidth="1"/>
    <col min="14083" max="14331" width="8.85546875" style="37"/>
    <col min="14332" max="14332" width="51.5703125" style="37" customWidth="1"/>
    <col min="14333" max="14333" width="14.42578125" style="37" customWidth="1"/>
    <col min="14334" max="14334" width="15.5703125" style="37" customWidth="1"/>
    <col min="14335" max="14335" width="13.7109375" style="37" customWidth="1"/>
    <col min="14336" max="14336" width="15.140625" style="37" customWidth="1"/>
    <col min="14337" max="14337" width="15" style="37" customWidth="1"/>
    <col min="14338" max="14338" width="15.7109375" style="37" customWidth="1"/>
    <col min="14339" max="14587" width="8.85546875" style="37"/>
    <col min="14588" max="14588" width="51.5703125" style="37" customWidth="1"/>
    <col min="14589" max="14589" width="14.42578125" style="37" customWidth="1"/>
    <col min="14590" max="14590" width="15.5703125" style="37" customWidth="1"/>
    <col min="14591" max="14591" width="13.7109375" style="37" customWidth="1"/>
    <col min="14592" max="14592" width="15.140625" style="37" customWidth="1"/>
    <col min="14593" max="14593" width="15" style="37" customWidth="1"/>
    <col min="14594" max="14594" width="15.7109375" style="37" customWidth="1"/>
    <col min="14595" max="14843" width="8.85546875" style="37"/>
    <col min="14844" max="14844" width="51.5703125" style="37" customWidth="1"/>
    <col min="14845" max="14845" width="14.42578125" style="37" customWidth="1"/>
    <col min="14846" max="14846" width="15.5703125" style="37" customWidth="1"/>
    <col min="14847" max="14847" width="13.7109375" style="37" customWidth="1"/>
    <col min="14848" max="14848" width="15.140625" style="37" customWidth="1"/>
    <col min="14849" max="14849" width="15" style="37" customWidth="1"/>
    <col min="14850" max="14850" width="15.7109375" style="37" customWidth="1"/>
    <col min="14851" max="15099" width="8.85546875" style="37"/>
    <col min="15100" max="15100" width="51.5703125" style="37" customWidth="1"/>
    <col min="15101" max="15101" width="14.42578125" style="37" customWidth="1"/>
    <col min="15102" max="15102" width="15.5703125" style="37" customWidth="1"/>
    <col min="15103" max="15103" width="13.7109375" style="37" customWidth="1"/>
    <col min="15104" max="15104" width="15.140625" style="37" customWidth="1"/>
    <col min="15105" max="15105" width="15" style="37" customWidth="1"/>
    <col min="15106" max="15106" width="15.7109375" style="37" customWidth="1"/>
    <col min="15107" max="15355" width="8.85546875" style="37"/>
    <col min="15356" max="15356" width="51.5703125" style="37" customWidth="1"/>
    <col min="15357" max="15357" width="14.42578125" style="37" customWidth="1"/>
    <col min="15358" max="15358" width="15.5703125" style="37" customWidth="1"/>
    <col min="15359" max="15359" width="13.7109375" style="37" customWidth="1"/>
    <col min="15360" max="15360" width="15.140625" style="37" customWidth="1"/>
    <col min="15361" max="15361" width="15" style="37" customWidth="1"/>
    <col min="15362" max="15362" width="15.7109375" style="37" customWidth="1"/>
    <col min="15363" max="15611" width="8.85546875" style="37"/>
    <col min="15612" max="15612" width="51.5703125" style="37" customWidth="1"/>
    <col min="15613" max="15613" width="14.42578125" style="37" customWidth="1"/>
    <col min="15614" max="15614" width="15.5703125" style="37" customWidth="1"/>
    <col min="15615" max="15615" width="13.7109375" style="37" customWidth="1"/>
    <col min="15616" max="15616" width="15.140625" style="37" customWidth="1"/>
    <col min="15617" max="15617" width="15" style="37" customWidth="1"/>
    <col min="15618" max="15618" width="15.7109375" style="37" customWidth="1"/>
    <col min="15619" max="15867" width="8.85546875" style="37"/>
    <col min="15868" max="15868" width="51.5703125" style="37" customWidth="1"/>
    <col min="15869" max="15869" width="14.42578125" style="37" customWidth="1"/>
    <col min="15870" max="15870" width="15.5703125" style="37" customWidth="1"/>
    <col min="15871" max="15871" width="13.7109375" style="37" customWidth="1"/>
    <col min="15872" max="15872" width="15.140625" style="37" customWidth="1"/>
    <col min="15873" max="15873" width="15" style="37" customWidth="1"/>
    <col min="15874" max="15874" width="15.7109375" style="37" customWidth="1"/>
    <col min="15875" max="16123" width="8.85546875" style="37"/>
    <col min="16124" max="16124" width="51.5703125" style="37" customWidth="1"/>
    <col min="16125" max="16125" width="14.42578125" style="37" customWidth="1"/>
    <col min="16126" max="16126" width="15.5703125" style="37" customWidth="1"/>
    <col min="16127" max="16127" width="13.7109375" style="37" customWidth="1"/>
    <col min="16128" max="16128" width="15.140625" style="37" customWidth="1"/>
    <col min="16129" max="16129" width="15" style="37" customWidth="1"/>
    <col min="16130" max="16130" width="15.7109375" style="37" customWidth="1"/>
    <col min="16131" max="16384" width="8.85546875" style="37"/>
  </cols>
  <sheetData>
    <row r="1" spans="1:11" s="26" customFormat="1" ht="22.7" customHeight="1" x14ac:dyDescent="0.3">
      <c r="A1" s="376" t="s">
        <v>79</v>
      </c>
      <c r="B1" s="376"/>
      <c r="C1" s="376"/>
      <c r="D1" s="376"/>
      <c r="E1" s="376"/>
      <c r="F1" s="376"/>
      <c r="G1" s="376"/>
    </row>
    <row r="2" spans="1:11" s="26" customFormat="1" ht="19.5" customHeight="1" x14ac:dyDescent="0.3">
      <c r="A2" s="375" t="s">
        <v>31</v>
      </c>
      <c r="B2" s="375"/>
      <c r="C2" s="375"/>
      <c r="D2" s="375"/>
      <c r="E2" s="375"/>
      <c r="F2" s="375"/>
      <c r="G2" s="375"/>
    </row>
    <row r="3" spans="1:11" s="29" customFormat="1" ht="15.75" customHeight="1" x14ac:dyDescent="0.2">
      <c r="A3" s="27"/>
      <c r="B3" s="27"/>
      <c r="C3" s="27"/>
      <c r="D3" s="27"/>
      <c r="E3" s="27"/>
      <c r="F3" s="27"/>
      <c r="G3" s="13" t="s">
        <v>7</v>
      </c>
    </row>
    <row r="4" spans="1:11" s="29" customFormat="1" ht="56.45" customHeight="1" x14ac:dyDescent="0.2">
      <c r="A4" s="103"/>
      <c r="B4" s="106" t="s">
        <v>385</v>
      </c>
      <c r="C4" s="106" t="s">
        <v>439</v>
      </c>
      <c r="D4" s="71" t="s">
        <v>45</v>
      </c>
      <c r="E4" s="109" t="s">
        <v>380</v>
      </c>
      <c r="F4" s="109" t="s">
        <v>381</v>
      </c>
      <c r="G4" s="71" t="s">
        <v>45</v>
      </c>
    </row>
    <row r="5" spans="1:11" s="29" customFormat="1" ht="28.5" customHeight="1" x14ac:dyDescent="0.2">
      <c r="A5" s="55" t="s">
        <v>257</v>
      </c>
      <c r="B5" s="117">
        <v>38309</v>
      </c>
      <c r="C5" s="117">
        <f>SUM(C7:C15)</f>
        <v>37545</v>
      </c>
      <c r="D5" s="114">
        <f>C5/B5*100</f>
        <v>98.005690568795842</v>
      </c>
      <c r="E5" s="117">
        <v>19654</v>
      </c>
      <c r="F5" s="117">
        <f>SUM(F7:F15)</f>
        <v>11174</v>
      </c>
      <c r="G5" s="114">
        <f>F5/E5*100</f>
        <v>56.853566703978828</v>
      </c>
    </row>
    <row r="6" spans="1:11" s="29" customFormat="1" ht="18.75" x14ac:dyDescent="0.2">
      <c r="A6" s="240" t="s">
        <v>32</v>
      </c>
      <c r="B6" s="241"/>
      <c r="C6" s="241"/>
      <c r="D6" s="239"/>
      <c r="E6" s="241"/>
      <c r="F6" s="241"/>
      <c r="G6" s="239"/>
    </row>
    <row r="7" spans="1:11" s="47" customFormat="1" ht="45.75" customHeight="1" x14ac:dyDescent="0.25">
      <c r="A7" s="64" t="s">
        <v>33</v>
      </c>
      <c r="B7" s="355">
        <v>6795</v>
      </c>
      <c r="C7" s="214">
        <v>7243</v>
      </c>
      <c r="D7" s="296">
        <f t="shared" ref="D7:D15" si="0">C7/B7*100</f>
        <v>106.59308314937455</v>
      </c>
      <c r="E7" s="214">
        <v>3685</v>
      </c>
      <c r="F7" s="214">
        <v>2481</v>
      </c>
      <c r="G7" s="296">
        <f t="shared" ref="G7:G15" si="1">F7/E7*100</f>
        <v>67.327001356852094</v>
      </c>
      <c r="H7" s="65"/>
      <c r="I7" s="65"/>
      <c r="J7" s="65"/>
      <c r="K7" s="65"/>
    </row>
    <row r="8" spans="1:11" s="47" customFormat="1" ht="30" customHeight="1" x14ac:dyDescent="0.25">
      <c r="A8" s="64" t="s">
        <v>34</v>
      </c>
      <c r="B8" s="355">
        <v>4090</v>
      </c>
      <c r="C8" s="214">
        <v>4523</v>
      </c>
      <c r="D8" s="296">
        <f t="shared" si="0"/>
        <v>110.58679706601467</v>
      </c>
      <c r="E8" s="359">
        <v>2314</v>
      </c>
      <c r="F8" s="214">
        <v>1640</v>
      </c>
      <c r="G8" s="296">
        <f t="shared" si="1"/>
        <v>70.872947277441654</v>
      </c>
    </row>
    <row r="9" spans="1:11" ht="33" customHeight="1" x14ac:dyDescent="0.2">
      <c r="A9" s="64" t="s">
        <v>35</v>
      </c>
      <c r="B9" s="355">
        <v>4504</v>
      </c>
      <c r="C9" s="214">
        <v>4486</v>
      </c>
      <c r="D9" s="296">
        <f t="shared" si="0"/>
        <v>99.60035523978685</v>
      </c>
      <c r="E9" s="359">
        <v>2452</v>
      </c>
      <c r="F9" s="214">
        <v>1428</v>
      </c>
      <c r="G9" s="296">
        <f t="shared" si="1"/>
        <v>58.238172920065253</v>
      </c>
    </row>
    <row r="10" spans="1:11" ht="28.5" customHeight="1" x14ac:dyDescent="0.2">
      <c r="A10" s="64" t="s">
        <v>36</v>
      </c>
      <c r="B10" s="355">
        <v>2526</v>
      </c>
      <c r="C10" s="214">
        <v>2623</v>
      </c>
      <c r="D10" s="296">
        <f t="shared" si="0"/>
        <v>103.840063341251</v>
      </c>
      <c r="E10" s="359">
        <v>1423</v>
      </c>
      <c r="F10" s="214">
        <v>709</v>
      </c>
      <c r="G10" s="296">
        <f t="shared" si="1"/>
        <v>49.82431482782853</v>
      </c>
    </row>
    <row r="11" spans="1:11" s="40" customFormat="1" ht="31.7" customHeight="1" x14ac:dyDescent="0.25">
      <c r="A11" s="64" t="s">
        <v>37</v>
      </c>
      <c r="B11" s="355">
        <v>5747</v>
      </c>
      <c r="C11" s="214">
        <v>5458</v>
      </c>
      <c r="D11" s="296">
        <f t="shared" si="0"/>
        <v>94.971289368366101</v>
      </c>
      <c r="E11" s="359">
        <v>3177</v>
      </c>
      <c r="F11" s="214">
        <v>1407</v>
      </c>
      <c r="G11" s="296">
        <f t="shared" si="1"/>
        <v>44.287063267233236</v>
      </c>
    </row>
    <row r="12" spans="1:11" ht="51.75" customHeight="1" x14ac:dyDescent="0.2">
      <c r="A12" s="64" t="s">
        <v>38</v>
      </c>
      <c r="B12" s="355">
        <v>844</v>
      </c>
      <c r="C12" s="214">
        <v>765</v>
      </c>
      <c r="D12" s="296">
        <f>C12/B12*100</f>
        <v>90.639810426540279</v>
      </c>
      <c r="E12" s="359">
        <v>280</v>
      </c>
      <c r="F12" s="214">
        <v>152</v>
      </c>
      <c r="G12" s="296">
        <f t="shared" si="1"/>
        <v>54.285714285714285</v>
      </c>
    </row>
    <row r="13" spans="1:11" ht="30.75" customHeight="1" x14ac:dyDescent="0.2">
      <c r="A13" s="64" t="s">
        <v>39</v>
      </c>
      <c r="B13" s="355">
        <v>3110</v>
      </c>
      <c r="C13" s="214">
        <v>2794</v>
      </c>
      <c r="D13" s="296">
        <f t="shared" si="0"/>
        <v>89.839228295819936</v>
      </c>
      <c r="E13" s="359">
        <v>1500</v>
      </c>
      <c r="F13" s="214">
        <v>610</v>
      </c>
      <c r="G13" s="296">
        <f t="shared" si="1"/>
        <v>40.666666666666664</v>
      </c>
    </row>
    <row r="14" spans="1:11" ht="66.75" customHeight="1" x14ac:dyDescent="0.2">
      <c r="A14" s="64" t="s">
        <v>40</v>
      </c>
      <c r="B14" s="355">
        <v>6422</v>
      </c>
      <c r="C14" s="214">
        <v>5845</v>
      </c>
      <c r="D14" s="296">
        <f t="shared" si="0"/>
        <v>91.015260043600122</v>
      </c>
      <c r="E14" s="359">
        <v>2859</v>
      </c>
      <c r="F14" s="214">
        <v>1769</v>
      </c>
      <c r="G14" s="296">
        <f t="shared" si="1"/>
        <v>61.874781392095137</v>
      </c>
    </row>
    <row r="15" spans="1:11" ht="30" customHeight="1" x14ac:dyDescent="0.2">
      <c r="A15" s="64" t="s">
        <v>41</v>
      </c>
      <c r="B15" s="355">
        <v>4270</v>
      </c>
      <c r="C15" s="214">
        <v>3808</v>
      </c>
      <c r="D15" s="296">
        <f t="shared" si="0"/>
        <v>89.180327868852459</v>
      </c>
      <c r="E15" s="359">
        <v>2011</v>
      </c>
      <c r="F15" s="214">
        <v>978</v>
      </c>
      <c r="G15" s="296">
        <f t="shared" si="1"/>
        <v>48.632521133764293</v>
      </c>
    </row>
    <row r="16" spans="1:11" x14ac:dyDescent="0.2">
      <c r="B16" s="66"/>
      <c r="E16" s="342"/>
    </row>
    <row r="17" spans="2:3" x14ac:dyDescent="0.2">
      <c r="B17" s="66"/>
      <c r="C17" s="43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activeCell="B17" sqref="B17"/>
    </sheetView>
  </sheetViews>
  <sheetFormatPr defaultColWidth="9.140625" defaultRowHeight="15.75" x14ac:dyDescent="0.25"/>
  <cols>
    <col min="1" max="1" width="3.140625" style="80" customWidth="1"/>
    <col min="2" max="2" width="44.28515625" style="87" customWidth="1"/>
    <col min="3" max="3" width="22.140625" style="81" customWidth="1"/>
    <col min="4" max="4" width="26.42578125" style="81" customWidth="1"/>
    <col min="5" max="6" width="9.140625" style="81"/>
    <col min="7" max="7" width="56.5703125" style="81" customWidth="1"/>
    <col min="8" max="16384" width="9.140625" style="81"/>
  </cols>
  <sheetData>
    <row r="1" spans="1:6" ht="63.6" customHeight="1" x14ac:dyDescent="0.25">
      <c r="A1" s="401" t="s">
        <v>231</v>
      </c>
      <c r="B1" s="401"/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3" spans="1:6" ht="9.75" customHeight="1" x14ac:dyDescent="0.25"/>
    <row r="4" spans="1:6" s="82" customFormat="1" ht="35.450000000000003" customHeight="1" x14ac:dyDescent="0.25">
      <c r="A4" s="348"/>
      <c r="B4" s="345" t="s">
        <v>88</v>
      </c>
      <c r="C4" s="346" t="s">
        <v>435</v>
      </c>
      <c r="D4" s="347" t="s">
        <v>436</v>
      </c>
    </row>
    <row r="5" spans="1:6" s="82" customFormat="1" ht="35.450000000000003" customHeight="1" x14ac:dyDescent="0.25">
      <c r="A5" s="348">
        <v>1</v>
      </c>
      <c r="B5" s="311" t="s">
        <v>399</v>
      </c>
      <c r="C5" s="92">
        <v>2167</v>
      </c>
      <c r="D5" s="312">
        <v>206</v>
      </c>
    </row>
    <row r="6" spans="1:6" s="82" customFormat="1" ht="30" customHeight="1" x14ac:dyDescent="0.25">
      <c r="A6" s="348">
        <v>2</v>
      </c>
      <c r="B6" s="311" t="s">
        <v>411</v>
      </c>
      <c r="C6" s="92">
        <v>233</v>
      </c>
      <c r="D6" s="312">
        <v>10</v>
      </c>
    </row>
    <row r="7" spans="1:6" s="82" customFormat="1" ht="45" customHeight="1" x14ac:dyDescent="0.25">
      <c r="A7" s="348">
        <v>3</v>
      </c>
      <c r="B7" s="311" t="s">
        <v>410</v>
      </c>
      <c r="C7" s="92">
        <v>191</v>
      </c>
      <c r="D7" s="312">
        <v>60</v>
      </c>
    </row>
    <row r="8" spans="1:6" s="82" customFormat="1" ht="35.450000000000003" customHeight="1" x14ac:dyDescent="0.25">
      <c r="A8" s="348">
        <v>4</v>
      </c>
      <c r="B8" s="311" t="s">
        <v>427</v>
      </c>
      <c r="C8" s="92">
        <v>118</v>
      </c>
      <c r="D8" s="312">
        <v>13</v>
      </c>
    </row>
    <row r="9" spans="1:6" s="82" customFormat="1" ht="27.75" customHeight="1" x14ac:dyDescent="0.25">
      <c r="A9" s="348">
        <v>5</v>
      </c>
      <c r="B9" s="311" t="s">
        <v>426</v>
      </c>
      <c r="C9" s="92">
        <v>87</v>
      </c>
      <c r="D9" s="312">
        <v>19</v>
      </c>
    </row>
    <row r="10" spans="1:6" s="82" customFormat="1" ht="36" customHeight="1" x14ac:dyDescent="0.25">
      <c r="A10" s="348">
        <v>6</v>
      </c>
      <c r="B10" s="311" t="s">
        <v>425</v>
      </c>
      <c r="C10" s="92">
        <v>76</v>
      </c>
      <c r="D10" s="312">
        <v>6</v>
      </c>
    </row>
    <row r="11" spans="1:6" s="82" customFormat="1" ht="25.5" customHeight="1" x14ac:dyDescent="0.25">
      <c r="A11" s="348">
        <v>7</v>
      </c>
      <c r="B11" s="311" t="s">
        <v>437</v>
      </c>
      <c r="C11" s="92">
        <v>70</v>
      </c>
      <c r="D11" s="312">
        <v>8</v>
      </c>
    </row>
    <row r="12" spans="1:6" s="82" customFormat="1" ht="29.25" customHeight="1" x14ac:dyDescent="0.25">
      <c r="A12" s="348">
        <v>8</v>
      </c>
      <c r="B12" s="311" t="s">
        <v>438</v>
      </c>
      <c r="C12" s="92">
        <v>68</v>
      </c>
      <c r="D12" s="312">
        <v>19</v>
      </c>
    </row>
    <row r="13" spans="1:6" s="82" customFormat="1" ht="27" customHeight="1" x14ac:dyDescent="0.25">
      <c r="A13" s="348">
        <v>9</v>
      </c>
      <c r="B13" s="311" t="s">
        <v>419</v>
      </c>
      <c r="C13" s="92">
        <v>63</v>
      </c>
      <c r="D13" s="312">
        <v>28</v>
      </c>
    </row>
    <row r="14" spans="1:6" s="82" customFormat="1" ht="21.75" customHeight="1" x14ac:dyDescent="0.25">
      <c r="A14" s="348">
        <v>10</v>
      </c>
      <c r="B14" s="311" t="s">
        <v>418</v>
      </c>
      <c r="C14" s="92">
        <v>59</v>
      </c>
      <c r="D14" s="312">
        <v>12</v>
      </c>
    </row>
    <row r="15" spans="1:6" ht="37.5" customHeight="1" x14ac:dyDescent="0.25">
      <c r="A15" s="83">
        <v>11</v>
      </c>
      <c r="B15" s="311" t="s">
        <v>423</v>
      </c>
      <c r="C15" s="93">
        <v>59</v>
      </c>
      <c r="D15" s="93">
        <v>11</v>
      </c>
      <c r="F15" s="98"/>
    </row>
    <row r="16" spans="1:6" ht="24.75" customHeight="1" x14ac:dyDescent="0.25">
      <c r="A16" s="83">
        <v>12</v>
      </c>
      <c r="B16" s="311" t="s">
        <v>440</v>
      </c>
      <c r="C16" s="93">
        <v>57</v>
      </c>
      <c r="D16" s="93">
        <v>15</v>
      </c>
      <c r="F16" s="98"/>
    </row>
    <row r="17" spans="1:6" ht="29.25" customHeight="1" x14ac:dyDescent="0.25">
      <c r="A17" s="83">
        <v>13</v>
      </c>
      <c r="B17" s="311" t="s">
        <v>422</v>
      </c>
      <c r="C17" s="93">
        <v>54</v>
      </c>
      <c r="D17" s="93">
        <v>20</v>
      </c>
      <c r="F17" s="98"/>
    </row>
    <row r="18" spans="1:6" s="85" customFormat="1" ht="27.75" customHeight="1" x14ac:dyDescent="0.25">
      <c r="A18" s="83">
        <v>14</v>
      </c>
      <c r="B18" s="311" t="s">
        <v>428</v>
      </c>
      <c r="C18" s="93">
        <v>53</v>
      </c>
      <c r="D18" s="93">
        <v>25</v>
      </c>
      <c r="F18" s="98"/>
    </row>
    <row r="19" spans="1:6" s="85" customFormat="1" ht="34.5" customHeight="1" x14ac:dyDescent="0.25">
      <c r="A19" s="83">
        <v>15</v>
      </c>
      <c r="B19" s="311" t="s">
        <v>429</v>
      </c>
      <c r="C19" s="93">
        <v>50</v>
      </c>
      <c r="D19" s="93">
        <v>13</v>
      </c>
      <c r="F19" s="98"/>
    </row>
    <row r="20" spans="1:6" s="85" customFormat="1" ht="25.5" x14ac:dyDescent="0.25">
      <c r="A20" s="83">
        <v>16</v>
      </c>
      <c r="B20" s="311" t="s">
        <v>517</v>
      </c>
      <c r="C20" s="93">
        <v>48</v>
      </c>
      <c r="D20" s="93">
        <v>14</v>
      </c>
      <c r="F20" s="98"/>
    </row>
    <row r="21" spans="1:6" s="85" customFormat="1" ht="30.75" customHeight="1" x14ac:dyDescent="0.25">
      <c r="A21" s="83">
        <v>17</v>
      </c>
      <c r="B21" s="311" t="s">
        <v>430</v>
      </c>
      <c r="C21" s="93">
        <v>44</v>
      </c>
      <c r="D21" s="93">
        <v>10</v>
      </c>
      <c r="F21" s="98"/>
    </row>
    <row r="22" spans="1:6" s="85" customFormat="1" ht="23.25" customHeight="1" x14ac:dyDescent="0.25">
      <c r="A22" s="83">
        <v>18</v>
      </c>
      <c r="B22" s="311" t="s">
        <v>518</v>
      </c>
      <c r="C22" s="93">
        <v>42</v>
      </c>
      <c r="D22" s="93">
        <v>10</v>
      </c>
      <c r="F22" s="98"/>
    </row>
    <row r="23" spans="1:6" s="85" customFormat="1" ht="26.45" customHeight="1" x14ac:dyDescent="0.25">
      <c r="A23" s="83">
        <v>19</v>
      </c>
      <c r="B23" s="311" t="s">
        <v>519</v>
      </c>
      <c r="C23" s="93">
        <v>42</v>
      </c>
      <c r="D23" s="93">
        <v>8</v>
      </c>
      <c r="F23" s="98"/>
    </row>
    <row r="24" spans="1:6" s="85" customFormat="1" ht="29.25" customHeight="1" x14ac:dyDescent="0.25">
      <c r="A24" s="83">
        <v>20</v>
      </c>
      <c r="B24" s="311" t="s">
        <v>420</v>
      </c>
      <c r="C24" s="93">
        <v>38</v>
      </c>
      <c r="D24" s="93">
        <v>2</v>
      </c>
      <c r="F24" s="98"/>
    </row>
    <row r="25" spans="1:6" s="85" customFormat="1" x14ac:dyDescent="0.25">
      <c r="B25" s="98"/>
    </row>
    <row r="26" spans="1:6" s="85" customFormat="1" x14ac:dyDescent="0.25">
      <c r="B26" s="98"/>
    </row>
    <row r="27" spans="1:6" s="85" customFormat="1" ht="28.5" customHeight="1" x14ac:dyDescent="0.25">
      <c r="B27" s="98"/>
    </row>
    <row r="28" spans="1:6" s="85" customFormat="1" ht="28.5" customHeight="1" x14ac:dyDescent="0.25">
      <c r="B28" s="98"/>
    </row>
    <row r="29" spans="1:6" s="85" customFormat="1" ht="36" customHeight="1" x14ac:dyDescent="0.25">
      <c r="B29" s="98"/>
    </row>
    <row r="30" spans="1:6" s="85" customFormat="1" ht="39" customHeight="1" x14ac:dyDescent="0.25">
      <c r="B30" s="98"/>
    </row>
    <row r="31" spans="1:6" s="85" customFormat="1" ht="46.5" customHeight="1" x14ac:dyDescent="0.25">
      <c r="B31" s="98"/>
    </row>
    <row r="32" spans="1:6" s="85" customFormat="1" ht="41.25" customHeight="1" x14ac:dyDescent="0.25">
      <c r="B32" s="98"/>
    </row>
    <row r="33" spans="1:2" s="85" customFormat="1" ht="33" customHeight="1" x14ac:dyDescent="0.25">
      <c r="B33" s="98"/>
    </row>
    <row r="34" spans="1:2" s="85" customFormat="1" ht="20.25" customHeight="1" x14ac:dyDescent="0.25">
      <c r="B34" s="98"/>
    </row>
    <row r="35" spans="1:2" s="85" customFormat="1" x14ac:dyDescent="0.25">
      <c r="B35" s="98"/>
    </row>
    <row r="36" spans="1:2" s="85" customFormat="1" ht="19.5" customHeight="1" x14ac:dyDescent="0.25">
      <c r="B36" s="98"/>
    </row>
    <row r="37" spans="1:2" s="85" customFormat="1" x14ac:dyDescent="0.25">
      <c r="B37" s="98"/>
    </row>
    <row r="38" spans="1:2" s="85" customFormat="1" x14ac:dyDescent="0.25">
      <c r="B38" s="98"/>
    </row>
    <row r="39" spans="1:2" s="85" customFormat="1" ht="38.25" customHeight="1" x14ac:dyDescent="0.25">
      <c r="B39" s="98"/>
    </row>
    <row r="40" spans="1:2" s="85" customFormat="1" x14ac:dyDescent="0.25">
      <c r="B40" s="98"/>
    </row>
    <row r="41" spans="1:2" s="85" customFormat="1" x14ac:dyDescent="0.25">
      <c r="B41" s="98"/>
    </row>
    <row r="42" spans="1:2" s="85" customFormat="1" x14ac:dyDescent="0.25">
      <c r="B42" s="98"/>
    </row>
    <row r="43" spans="1:2" s="85" customFormat="1" x14ac:dyDescent="0.25">
      <c r="B43" s="98"/>
    </row>
    <row r="44" spans="1:2" s="85" customFormat="1" x14ac:dyDescent="0.25">
      <c r="B44" s="98"/>
    </row>
    <row r="45" spans="1:2" s="85" customFormat="1" x14ac:dyDescent="0.25">
      <c r="B45" s="98"/>
    </row>
    <row r="46" spans="1:2" s="85" customFormat="1" x14ac:dyDescent="0.25">
      <c r="B46" s="98"/>
    </row>
    <row r="47" spans="1:2" s="85" customFormat="1" x14ac:dyDescent="0.25">
      <c r="B47" s="98"/>
    </row>
    <row r="48" spans="1:2" x14ac:dyDescent="0.25">
      <c r="A48" s="81"/>
      <c r="B48" s="98"/>
    </row>
    <row r="49" spans="1:2" x14ac:dyDescent="0.25">
      <c r="A49" s="81"/>
      <c r="B49" s="98"/>
    </row>
    <row r="50" spans="1:2" x14ac:dyDescent="0.25">
      <c r="A50" s="81"/>
      <c r="B50" s="98"/>
    </row>
    <row r="51" spans="1:2" x14ac:dyDescent="0.25">
      <c r="A51" s="81"/>
      <c r="B51" s="98"/>
    </row>
    <row r="52" spans="1:2" x14ac:dyDescent="0.25">
      <c r="A52" s="81"/>
      <c r="B52" s="98"/>
    </row>
    <row r="53" spans="1:2" x14ac:dyDescent="0.25">
      <c r="A53" s="81"/>
      <c r="B53" s="98"/>
    </row>
    <row r="54" spans="1:2" ht="33.75" customHeight="1" x14ac:dyDescent="0.25">
      <c r="A54" s="81"/>
      <c r="B54" s="98"/>
    </row>
    <row r="55" spans="1:2" x14ac:dyDescent="0.25">
      <c r="A55" s="81"/>
      <c r="B55" s="98"/>
    </row>
    <row r="56" spans="1:2" x14ac:dyDescent="0.25">
      <c r="A56" s="81"/>
      <c r="B56" s="98"/>
    </row>
    <row r="57" spans="1:2" x14ac:dyDescent="0.25">
      <c r="A57" s="81"/>
      <c r="B57" s="98"/>
    </row>
    <row r="58" spans="1:2" x14ac:dyDescent="0.25">
      <c r="A58" s="81"/>
      <c r="B58" s="98"/>
    </row>
    <row r="59" spans="1:2" x14ac:dyDescent="0.25">
      <c r="A59" s="81"/>
      <c r="B59" s="98"/>
    </row>
    <row r="60" spans="1:2" x14ac:dyDescent="0.25">
      <c r="A60" s="81"/>
      <c r="B60" s="98"/>
    </row>
    <row r="61" spans="1:2" x14ac:dyDescent="0.25">
      <c r="A61" s="81"/>
      <c r="B61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75" zoomScaleSheetLayoutView="80" workbookViewId="0">
      <selection activeCell="I22" sqref="I22"/>
    </sheetView>
  </sheetViews>
  <sheetFormatPr defaultColWidth="8.85546875" defaultRowHeight="12.75" x14ac:dyDescent="0.2"/>
  <cols>
    <col min="1" max="1" width="51.5703125" style="37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37"/>
    <col min="11" max="12" width="0" style="37" hidden="1" customWidth="1"/>
    <col min="13" max="253" width="8.85546875" style="37"/>
    <col min="254" max="254" width="51.5703125" style="37" customWidth="1"/>
    <col min="255" max="255" width="14.42578125" style="37" customWidth="1"/>
    <col min="256" max="256" width="15.5703125" style="37" customWidth="1"/>
    <col min="257" max="257" width="13.7109375" style="37" customWidth="1"/>
    <col min="258" max="258" width="15.140625" style="37" customWidth="1"/>
    <col min="259" max="259" width="15" style="37" customWidth="1"/>
    <col min="260" max="260" width="15.7109375" style="37" customWidth="1"/>
    <col min="261" max="509" width="8.85546875" style="37"/>
    <col min="510" max="510" width="51.5703125" style="37" customWidth="1"/>
    <col min="511" max="511" width="14.42578125" style="37" customWidth="1"/>
    <col min="512" max="512" width="15.5703125" style="37" customWidth="1"/>
    <col min="513" max="513" width="13.7109375" style="37" customWidth="1"/>
    <col min="514" max="514" width="15.140625" style="37" customWidth="1"/>
    <col min="515" max="515" width="15" style="37" customWidth="1"/>
    <col min="516" max="516" width="15.7109375" style="37" customWidth="1"/>
    <col min="517" max="765" width="8.85546875" style="37"/>
    <col min="766" max="766" width="51.5703125" style="37" customWidth="1"/>
    <col min="767" max="767" width="14.42578125" style="37" customWidth="1"/>
    <col min="768" max="768" width="15.5703125" style="37" customWidth="1"/>
    <col min="769" max="769" width="13.7109375" style="37" customWidth="1"/>
    <col min="770" max="770" width="15.140625" style="37" customWidth="1"/>
    <col min="771" max="771" width="15" style="37" customWidth="1"/>
    <col min="772" max="772" width="15.7109375" style="37" customWidth="1"/>
    <col min="773" max="1021" width="8.85546875" style="37"/>
    <col min="1022" max="1022" width="51.5703125" style="37" customWidth="1"/>
    <col min="1023" max="1023" width="14.42578125" style="37" customWidth="1"/>
    <col min="1024" max="1024" width="15.5703125" style="37" customWidth="1"/>
    <col min="1025" max="1025" width="13.7109375" style="37" customWidth="1"/>
    <col min="1026" max="1026" width="15.140625" style="37" customWidth="1"/>
    <col min="1027" max="1027" width="15" style="37" customWidth="1"/>
    <col min="1028" max="1028" width="15.7109375" style="37" customWidth="1"/>
    <col min="1029" max="1277" width="8.85546875" style="37"/>
    <col min="1278" max="1278" width="51.5703125" style="37" customWidth="1"/>
    <col min="1279" max="1279" width="14.42578125" style="37" customWidth="1"/>
    <col min="1280" max="1280" width="15.5703125" style="37" customWidth="1"/>
    <col min="1281" max="1281" width="13.7109375" style="37" customWidth="1"/>
    <col min="1282" max="1282" width="15.140625" style="37" customWidth="1"/>
    <col min="1283" max="1283" width="15" style="37" customWidth="1"/>
    <col min="1284" max="1284" width="15.7109375" style="37" customWidth="1"/>
    <col min="1285" max="1533" width="8.85546875" style="37"/>
    <col min="1534" max="1534" width="51.5703125" style="37" customWidth="1"/>
    <col min="1535" max="1535" width="14.42578125" style="37" customWidth="1"/>
    <col min="1536" max="1536" width="15.5703125" style="37" customWidth="1"/>
    <col min="1537" max="1537" width="13.7109375" style="37" customWidth="1"/>
    <col min="1538" max="1538" width="15.140625" style="37" customWidth="1"/>
    <col min="1539" max="1539" width="15" style="37" customWidth="1"/>
    <col min="1540" max="1540" width="15.7109375" style="37" customWidth="1"/>
    <col min="1541" max="1789" width="8.85546875" style="37"/>
    <col min="1790" max="1790" width="51.5703125" style="37" customWidth="1"/>
    <col min="1791" max="1791" width="14.42578125" style="37" customWidth="1"/>
    <col min="1792" max="1792" width="15.5703125" style="37" customWidth="1"/>
    <col min="1793" max="1793" width="13.7109375" style="37" customWidth="1"/>
    <col min="1794" max="1794" width="15.140625" style="37" customWidth="1"/>
    <col min="1795" max="1795" width="15" style="37" customWidth="1"/>
    <col min="1796" max="1796" width="15.7109375" style="37" customWidth="1"/>
    <col min="1797" max="2045" width="8.85546875" style="37"/>
    <col min="2046" max="2046" width="51.5703125" style="37" customWidth="1"/>
    <col min="2047" max="2047" width="14.42578125" style="37" customWidth="1"/>
    <col min="2048" max="2048" width="15.5703125" style="37" customWidth="1"/>
    <col min="2049" max="2049" width="13.7109375" style="37" customWidth="1"/>
    <col min="2050" max="2050" width="15.140625" style="37" customWidth="1"/>
    <col min="2051" max="2051" width="15" style="37" customWidth="1"/>
    <col min="2052" max="2052" width="15.7109375" style="37" customWidth="1"/>
    <col min="2053" max="2301" width="8.85546875" style="37"/>
    <col min="2302" max="2302" width="51.5703125" style="37" customWidth="1"/>
    <col min="2303" max="2303" width="14.42578125" style="37" customWidth="1"/>
    <col min="2304" max="2304" width="15.5703125" style="37" customWidth="1"/>
    <col min="2305" max="2305" width="13.7109375" style="37" customWidth="1"/>
    <col min="2306" max="2306" width="15.140625" style="37" customWidth="1"/>
    <col min="2307" max="2307" width="15" style="37" customWidth="1"/>
    <col min="2308" max="2308" width="15.7109375" style="37" customWidth="1"/>
    <col min="2309" max="2557" width="8.85546875" style="37"/>
    <col min="2558" max="2558" width="51.5703125" style="37" customWidth="1"/>
    <col min="2559" max="2559" width="14.42578125" style="37" customWidth="1"/>
    <col min="2560" max="2560" width="15.5703125" style="37" customWidth="1"/>
    <col min="2561" max="2561" width="13.7109375" style="37" customWidth="1"/>
    <col min="2562" max="2562" width="15.140625" style="37" customWidth="1"/>
    <col min="2563" max="2563" width="15" style="37" customWidth="1"/>
    <col min="2564" max="2564" width="15.7109375" style="37" customWidth="1"/>
    <col min="2565" max="2813" width="8.85546875" style="37"/>
    <col min="2814" max="2814" width="51.5703125" style="37" customWidth="1"/>
    <col min="2815" max="2815" width="14.42578125" style="37" customWidth="1"/>
    <col min="2816" max="2816" width="15.5703125" style="37" customWidth="1"/>
    <col min="2817" max="2817" width="13.7109375" style="37" customWidth="1"/>
    <col min="2818" max="2818" width="15.140625" style="37" customWidth="1"/>
    <col min="2819" max="2819" width="15" style="37" customWidth="1"/>
    <col min="2820" max="2820" width="15.7109375" style="37" customWidth="1"/>
    <col min="2821" max="3069" width="8.85546875" style="37"/>
    <col min="3070" max="3070" width="51.5703125" style="37" customWidth="1"/>
    <col min="3071" max="3071" width="14.42578125" style="37" customWidth="1"/>
    <col min="3072" max="3072" width="15.5703125" style="37" customWidth="1"/>
    <col min="3073" max="3073" width="13.7109375" style="37" customWidth="1"/>
    <col min="3074" max="3074" width="15.140625" style="37" customWidth="1"/>
    <col min="3075" max="3075" width="15" style="37" customWidth="1"/>
    <col min="3076" max="3076" width="15.7109375" style="37" customWidth="1"/>
    <col min="3077" max="3325" width="8.85546875" style="37"/>
    <col min="3326" max="3326" width="51.5703125" style="37" customWidth="1"/>
    <col min="3327" max="3327" width="14.42578125" style="37" customWidth="1"/>
    <col min="3328" max="3328" width="15.5703125" style="37" customWidth="1"/>
    <col min="3329" max="3329" width="13.7109375" style="37" customWidth="1"/>
    <col min="3330" max="3330" width="15.140625" style="37" customWidth="1"/>
    <col min="3331" max="3331" width="15" style="37" customWidth="1"/>
    <col min="3332" max="3332" width="15.7109375" style="37" customWidth="1"/>
    <col min="3333" max="3581" width="8.85546875" style="37"/>
    <col min="3582" max="3582" width="51.5703125" style="37" customWidth="1"/>
    <col min="3583" max="3583" width="14.42578125" style="37" customWidth="1"/>
    <col min="3584" max="3584" width="15.5703125" style="37" customWidth="1"/>
    <col min="3585" max="3585" width="13.7109375" style="37" customWidth="1"/>
    <col min="3586" max="3586" width="15.140625" style="37" customWidth="1"/>
    <col min="3587" max="3587" width="15" style="37" customWidth="1"/>
    <col min="3588" max="3588" width="15.7109375" style="37" customWidth="1"/>
    <col min="3589" max="3837" width="8.85546875" style="37"/>
    <col min="3838" max="3838" width="51.5703125" style="37" customWidth="1"/>
    <col min="3839" max="3839" width="14.42578125" style="37" customWidth="1"/>
    <col min="3840" max="3840" width="15.5703125" style="37" customWidth="1"/>
    <col min="3841" max="3841" width="13.7109375" style="37" customWidth="1"/>
    <col min="3842" max="3842" width="15.140625" style="37" customWidth="1"/>
    <col min="3843" max="3843" width="15" style="37" customWidth="1"/>
    <col min="3844" max="3844" width="15.7109375" style="37" customWidth="1"/>
    <col min="3845" max="4093" width="8.85546875" style="37"/>
    <col min="4094" max="4094" width="51.5703125" style="37" customWidth="1"/>
    <col min="4095" max="4095" width="14.42578125" style="37" customWidth="1"/>
    <col min="4096" max="4096" width="15.5703125" style="37" customWidth="1"/>
    <col min="4097" max="4097" width="13.7109375" style="37" customWidth="1"/>
    <col min="4098" max="4098" width="15.140625" style="37" customWidth="1"/>
    <col min="4099" max="4099" width="15" style="37" customWidth="1"/>
    <col min="4100" max="4100" width="15.7109375" style="37" customWidth="1"/>
    <col min="4101" max="4349" width="8.85546875" style="37"/>
    <col min="4350" max="4350" width="51.5703125" style="37" customWidth="1"/>
    <col min="4351" max="4351" width="14.42578125" style="37" customWidth="1"/>
    <col min="4352" max="4352" width="15.5703125" style="37" customWidth="1"/>
    <col min="4353" max="4353" width="13.7109375" style="37" customWidth="1"/>
    <col min="4354" max="4354" width="15.140625" style="37" customWidth="1"/>
    <col min="4355" max="4355" width="15" style="37" customWidth="1"/>
    <col min="4356" max="4356" width="15.7109375" style="37" customWidth="1"/>
    <col min="4357" max="4605" width="8.85546875" style="37"/>
    <col min="4606" max="4606" width="51.5703125" style="37" customWidth="1"/>
    <col min="4607" max="4607" width="14.42578125" style="37" customWidth="1"/>
    <col min="4608" max="4608" width="15.5703125" style="37" customWidth="1"/>
    <col min="4609" max="4609" width="13.7109375" style="37" customWidth="1"/>
    <col min="4610" max="4610" width="15.140625" style="37" customWidth="1"/>
    <col min="4611" max="4611" width="15" style="37" customWidth="1"/>
    <col min="4612" max="4612" width="15.7109375" style="37" customWidth="1"/>
    <col min="4613" max="4861" width="8.85546875" style="37"/>
    <col min="4862" max="4862" width="51.5703125" style="37" customWidth="1"/>
    <col min="4863" max="4863" width="14.42578125" style="37" customWidth="1"/>
    <col min="4864" max="4864" width="15.5703125" style="37" customWidth="1"/>
    <col min="4865" max="4865" width="13.7109375" style="37" customWidth="1"/>
    <col min="4866" max="4866" width="15.140625" style="37" customWidth="1"/>
    <col min="4867" max="4867" width="15" style="37" customWidth="1"/>
    <col min="4868" max="4868" width="15.7109375" style="37" customWidth="1"/>
    <col min="4869" max="5117" width="8.85546875" style="37"/>
    <col min="5118" max="5118" width="51.5703125" style="37" customWidth="1"/>
    <col min="5119" max="5119" width="14.42578125" style="37" customWidth="1"/>
    <col min="5120" max="5120" width="15.5703125" style="37" customWidth="1"/>
    <col min="5121" max="5121" width="13.7109375" style="37" customWidth="1"/>
    <col min="5122" max="5122" width="15.140625" style="37" customWidth="1"/>
    <col min="5123" max="5123" width="15" style="37" customWidth="1"/>
    <col min="5124" max="5124" width="15.7109375" style="37" customWidth="1"/>
    <col min="5125" max="5373" width="8.85546875" style="37"/>
    <col min="5374" max="5374" width="51.5703125" style="37" customWidth="1"/>
    <col min="5375" max="5375" width="14.42578125" style="37" customWidth="1"/>
    <col min="5376" max="5376" width="15.5703125" style="37" customWidth="1"/>
    <col min="5377" max="5377" width="13.7109375" style="37" customWidth="1"/>
    <col min="5378" max="5378" width="15.140625" style="37" customWidth="1"/>
    <col min="5379" max="5379" width="15" style="37" customWidth="1"/>
    <col min="5380" max="5380" width="15.7109375" style="37" customWidth="1"/>
    <col min="5381" max="5629" width="8.85546875" style="37"/>
    <col min="5630" max="5630" width="51.5703125" style="37" customWidth="1"/>
    <col min="5631" max="5631" width="14.42578125" style="37" customWidth="1"/>
    <col min="5632" max="5632" width="15.5703125" style="37" customWidth="1"/>
    <col min="5633" max="5633" width="13.7109375" style="37" customWidth="1"/>
    <col min="5634" max="5634" width="15.140625" style="37" customWidth="1"/>
    <col min="5635" max="5635" width="15" style="37" customWidth="1"/>
    <col min="5636" max="5636" width="15.7109375" style="37" customWidth="1"/>
    <col min="5637" max="5885" width="8.85546875" style="37"/>
    <col min="5886" max="5886" width="51.5703125" style="37" customWidth="1"/>
    <col min="5887" max="5887" width="14.42578125" style="37" customWidth="1"/>
    <col min="5888" max="5888" width="15.5703125" style="37" customWidth="1"/>
    <col min="5889" max="5889" width="13.7109375" style="37" customWidth="1"/>
    <col min="5890" max="5890" width="15.140625" style="37" customWidth="1"/>
    <col min="5891" max="5891" width="15" style="37" customWidth="1"/>
    <col min="5892" max="5892" width="15.7109375" style="37" customWidth="1"/>
    <col min="5893" max="6141" width="8.85546875" style="37"/>
    <col min="6142" max="6142" width="51.5703125" style="37" customWidth="1"/>
    <col min="6143" max="6143" width="14.42578125" style="37" customWidth="1"/>
    <col min="6144" max="6144" width="15.5703125" style="37" customWidth="1"/>
    <col min="6145" max="6145" width="13.7109375" style="37" customWidth="1"/>
    <col min="6146" max="6146" width="15.140625" style="37" customWidth="1"/>
    <col min="6147" max="6147" width="15" style="37" customWidth="1"/>
    <col min="6148" max="6148" width="15.7109375" style="37" customWidth="1"/>
    <col min="6149" max="6397" width="8.85546875" style="37"/>
    <col min="6398" max="6398" width="51.5703125" style="37" customWidth="1"/>
    <col min="6399" max="6399" width="14.42578125" style="37" customWidth="1"/>
    <col min="6400" max="6400" width="15.5703125" style="37" customWidth="1"/>
    <col min="6401" max="6401" width="13.7109375" style="37" customWidth="1"/>
    <col min="6402" max="6402" width="15.140625" style="37" customWidth="1"/>
    <col min="6403" max="6403" width="15" style="37" customWidth="1"/>
    <col min="6404" max="6404" width="15.7109375" style="37" customWidth="1"/>
    <col min="6405" max="6653" width="8.85546875" style="37"/>
    <col min="6654" max="6654" width="51.5703125" style="37" customWidth="1"/>
    <col min="6655" max="6655" width="14.42578125" style="37" customWidth="1"/>
    <col min="6656" max="6656" width="15.5703125" style="37" customWidth="1"/>
    <col min="6657" max="6657" width="13.7109375" style="37" customWidth="1"/>
    <col min="6658" max="6658" width="15.140625" style="37" customWidth="1"/>
    <col min="6659" max="6659" width="15" style="37" customWidth="1"/>
    <col min="6660" max="6660" width="15.7109375" style="37" customWidth="1"/>
    <col min="6661" max="6909" width="8.85546875" style="37"/>
    <col min="6910" max="6910" width="51.5703125" style="37" customWidth="1"/>
    <col min="6911" max="6911" width="14.42578125" style="37" customWidth="1"/>
    <col min="6912" max="6912" width="15.5703125" style="37" customWidth="1"/>
    <col min="6913" max="6913" width="13.7109375" style="37" customWidth="1"/>
    <col min="6914" max="6914" width="15.140625" style="37" customWidth="1"/>
    <col min="6915" max="6915" width="15" style="37" customWidth="1"/>
    <col min="6916" max="6916" width="15.7109375" style="37" customWidth="1"/>
    <col min="6917" max="7165" width="8.85546875" style="37"/>
    <col min="7166" max="7166" width="51.5703125" style="37" customWidth="1"/>
    <col min="7167" max="7167" width="14.42578125" style="37" customWidth="1"/>
    <col min="7168" max="7168" width="15.5703125" style="37" customWidth="1"/>
    <col min="7169" max="7169" width="13.7109375" style="37" customWidth="1"/>
    <col min="7170" max="7170" width="15.140625" style="37" customWidth="1"/>
    <col min="7171" max="7171" width="15" style="37" customWidth="1"/>
    <col min="7172" max="7172" width="15.7109375" style="37" customWidth="1"/>
    <col min="7173" max="7421" width="8.85546875" style="37"/>
    <col min="7422" max="7422" width="51.5703125" style="37" customWidth="1"/>
    <col min="7423" max="7423" width="14.42578125" style="37" customWidth="1"/>
    <col min="7424" max="7424" width="15.5703125" style="37" customWidth="1"/>
    <col min="7425" max="7425" width="13.7109375" style="37" customWidth="1"/>
    <col min="7426" max="7426" width="15.140625" style="37" customWidth="1"/>
    <col min="7427" max="7427" width="15" style="37" customWidth="1"/>
    <col min="7428" max="7428" width="15.7109375" style="37" customWidth="1"/>
    <col min="7429" max="7677" width="8.85546875" style="37"/>
    <col min="7678" max="7678" width="51.5703125" style="37" customWidth="1"/>
    <col min="7679" max="7679" width="14.42578125" style="37" customWidth="1"/>
    <col min="7680" max="7680" width="15.5703125" style="37" customWidth="1"/>
    <col min="7681" max="7681" width="13.7109375" style="37" customWidth="1"/>
    <col min="7682" max="7682" width="15.140625" style="37" customWidth="1"/>
    <col min="7683" max="7683" width="15" style="37" customWidth="1"/>
    <col min="7684" max="7684" width="15.7109375" style="37" customWidth="1"/>
    <col min="7685" max="7933" width="8.85546875" style="37"/>
    <col min="7934" max="7934" width="51.5703125" style="37" customWidth="1"/>
    <col min="7935" max="7935" width="14.42578125" style="37" customWidth="1"/>
    <col min="7936" max="7936" width="15.5703125" style="37" customWidth="1"/>
    <col min="7937" max="7937" width="13.7109375" style="37" customWidth="1"/>
    <col min="7938" max="7938" width="15.140625" style="37" customWidth="1"/>
    <col min="7939" max="7939" width="15" style="37" customWidth="1"/>
    <col min="7940" max="7940" width="15.7109375" style="37" customWidth="1"/>
    <col min="7941" max="8189" width="8.85546875" style="37"/>
    <col min="8190" max="8190" width="51.5703125" style="37" customWidth="1"/>
    <col min="8191" max="8191" width="14.42578125" style="37" customWidth="1"/>
    <col min="8192" max="8192" width="15.5703125" style="37" customWidth="1"/>
    <col min="8193" max="8193" width="13.7109375" style="37" customWidth="1"/>
    <col min="8194" max="8194" width="15.140625" style="37" customWidth="1"/>
    <col min="8195" max="8195" width="15" style="37" customWidth="1"/>
    <col min="8196" max="8196" width="15.7109375" style="37" customWidth="1"/>
    <col min="8197" max="8445" width="8.85546875" style="37"/>
    <col min="8446" max="8446" width="51.5703125" style="37" customWidth="1"/>
    <col min="8447" max="8447" width="14.42578125" style="37" customWidth="1"/>
    <col min="8448" max="8448" width="15.5703125" style="37" customWidth="1"/>
    <col min="8449" max="8449" width="13.7109375" style="37" customWidth="1"/>
    <col min="8450" max="8450" width="15.140625" style="37" customWidth="1"/>
    <col min="8451" max="8451" width="15" style="37" customWidth="1"/>
    <col min="8452" max="8452" width="15.7109375" style="37" customWidth="1"/>
    <col min="8453" max="8701" width="8.85546875" style="37"/>
    <col min="8702" max="8702" width="51.5703125" style="37" customWidth="1"/>
    <col min="8703" max="8703" width="14.42578125" style="37" customWidth="1"/>
    <col min="8704" max="8704" width="15.5703125" style="37" customWidth="1"/>
    <col min="8705" max="8705" width="13.7109375" style="37" customWidth="1"/>
    <col min="8706" max="8706" width="15.140625" style="37" customWidth="1"/>
    <col min="8707" max="8707" width="15" style="37" customWidth="1"/>
    <col min="8708" max="8708" width="15.7109375" style="37" customWidth="1"/>
    <col min="8709" max="8957" width="8.85546875" style="37"/>
    <col min="8958" max="8958" width="51.5703125" style="37" customWidth="1"/>
    <col min="8959" max="8959" width="14.42578125" style="37" customWidth="1"/>
    <col min="8960" max="8960" width="15.5703125" style="37" customWidth="1"/>
    <col min="8961" max="8961" width="13.7109375" style="37" customWidth="1"/>
    <col min="8962" max="8962" width="15.140625" style="37" customWidth="1"/>
    <col min="8963" max="8963" width="15" style="37" customWidth="1"/>
    <col min="8964" max="8964" width="15.7109375" style="37" customWidth="1"/>
    <col min="8965" max="9213" width="8.85546875" style="37"/>
    <col min="9214" max="9214" width="51.5703125" style="37" customWidth="1"/>
    <col min="9215" max="9215" width="14.42578125" style="37" customWidth="1"/>
    <col min="9216" max="9216" width="15.5703125" style="37" customWidth="1"/>
    <col min="9217" max="9217" width="13.7109375" style="37" customWidth="1"/>
    <col min="9218" max="9218" width="15.140625" style="37" customWidth="1"/>
    <col min="9219" max="9219" width="15" style="37" customWidth="1"/>
    <col min="9220" max="9220" width="15.7109375" style="37" customWidth="1"/>
    <col min="9221" max="9469" width="8.85546875" style="37"/>
    <col min="9470" max="9470" width="51.5703125" style="37" customWidth="1"/>
    <col min="9471" max="9471" width="14.42578125" style="37" customWidth="1"/>
    <col min="9472" max="9472" width="15.5703125" style="37" customWidth="1"/>
    <col min="9473" max="9473" width="13.7109375" style="37" customWidth="1"/>
    <col min="9474" max="9474" width="15.140625" style="37" customWidth="1"/>
    <col min="9475" max="9475" width="15" style="37" customWidth="1"/>
    <col min="9476" max="9476" width="15.7109375" style="37" customWidth="1"/>
    <col min="9477" max="9725" width="8.85546875" style="37"/>
    <col min="9726" max="9726" width="51.5703125" style="37" customWidth="1"/>
    <col min="9727" max="9727" width="14.42578125" style="37" customWidth="1"/>
    <col min="9728" max="9728" width="15.5703125" style="37" customWidth="1"/>
    <col min="9729" max="9729" width="13.7109375" style="37" customWidth="1"/>
    <col min="9730" max="9730" width="15.140625" style="37" customWidth="1"/>
    <col min="9731" max="9731" width="15" style="37" customWidth="1"/>
    <col min="9732" max="9732" width="15.7109375" style="37" customWidth="1"/>
    <col min="9733" max="9981" width="8.85546875" style="37"/>
    <col min="9982" max="9982" width="51.5703125" style="37" customWidth="1"/>
    <col min="9983" max="9983" width="14.42578125" style="37" customWidth="1"/>
    <col min="9984" max="9984" width="15.5703125" style="37" customWidth="1"/>
    <col min="9985" max="9985" width="13.7109375" style="37" customWidth="1"/>
    <col min="9986" max="9986" width="15.140625" style="37" customWidth="1"/>
    <col min="9987" max="9987" width="15" style="37" customWidth="1"/>
    <col min="9988" max="9988" width="15.7109375" style="37" customWidth="1"/>
    <col min="9989" max="10237" width="8.85546875" style="37"/>
    <col min="10238" max="10238" width="51.5703125" style="37" customWidth="1"/>
    <col min="10239" max="10239" width="14.42578125" style="37" customWidth="1"/>
    <col min="10240" max="10240" width="15.5703125" style="37" customWidth="1"/>
    <col min="10241" max="10241" width="13.7109375" style="37" customWidth="1"/>
    <col min="10242" max="10242" width="15.140625" style="37" customWidth="1"/>
    <col min="10243" max="10243" width="15" style="37" customWidth="1"/>
    <col min="10244" max="10244" width="15.7109375" style="37" customWidth="1"/>
    <col min="10245" max="10493" width="8.85546875" style="37"/>
    <col min="10494" max="10494" width="51.5703125" style="37" customWidth="1"/>
    <col min="10495" max="10495" width="14.42578125" style="37" customWidth="1"/>
    <col min="10496" max="10496" width="15.5703125" style="37" customWidth="1"/>
    <col min="10497" max="10497" width="13.7109375" style="37" customWidth="1"/>
    <col min="10498" max="10498" width="15.140625" style="37" customWidth="1"/>
    <col min="10499" max="10499" width="15" style="37" customWidth="1"/>
    <col min="10500" max="10500" width="15.7109375" style="37" customWidth="1"/>
    <col min="10501" max="10749" width="8.85546875" style="37"/>
    <col min="10750" max="10750" width="51.5703125" style="37" customWidth="1"/>
    <col min="10751" max="10751" width="14.42578125" style="37" customWidth="1"/>
    <col min="10752" max="10752" width="15.5703125" style="37" customWidth="1"/>
    <col min="10753" max="10753" width="13.7109375" style="37" customWidth="1"/>
    <col min="10754" max="10754" width="15.140625" style="37" customWidth="1"/>
    <col min="10755" max="10755" width="15" style="37" customWidth="1"/>
    <col min="10756" max="10756" width="15.7109375" style="37" customWidth="1"/>
    <col min="10757" max="11005" width="8.85546875" style="37"/>
    <col min="11006" max="11006" width="51.5703125" style="37" customWidth="1"/>
    <col min="11007" max="11007" width="14.42578125" style="37" customWidth="1"/>
    <col min="11008" max="11008" width="15.5703125" style="37" customWidth="1"/>
    <col min="11009" max="11009" width="13.7109375" style="37" customWidth="1"/>
    <col min="11010" max="11010" width="15.140625" style="37" customWidth="1"/>
    <col min="11011" max="11011" width="15" style="37" customWidth="1"/>
    <col min="11012" max="11012" width="15.7109375" style="37" customWidth="1"/>
    <col min="11013" max="11261" width="8.85546875" style="37"/>
    <col min="11262" max="11262" width="51.5703125" style="37" customWidth="1"/>
    <col min="11263" max="11263" width="14.42578125" style="37" customWidth="1"/>
    <col min="11264" max="11264" width="15.5703125" style="37" customWidth="1"/>
    <col min="11265" max="11265" width="13.7109375" style="37" customWidth="1"/>
    <col min="11266" max="11266" width="15.140625" style="37" customWidth="1"/>
    <col min="11267" max="11267" width="15" style="37" customWidth="1"/>
    <col min="11268" max="11268" width="15.7109375" style="37" customWidth="1"/>
    <col min="11269" max="11517" width="8.85546875" style="37"/>
    <col min="11518" max="11518" width="51.5703125" style="37" customWidth="1"/>
    <col min="11519" max="11519" width="14.42578125" style="37" customWidth="1"/>
    <col min="11520" max="11520" width="15.5703125" style="37" customWidth="1"/>
    <col min="11521" max="11521" width="13.7109375" style="37" customWidth="1"/>
    <col min="11522" max="11522" width="15.140625" style="37" customWidth="1"/>
    <col min="11523" max="11523" width="15" style="37" customWidth="1"/>
    <col min="11524" max="11524" width="15.7109375" style="37" customWidth="1"/>
    <col min="11525" max="11773" width="8.85546875" style="37"/>
    <col min="11774" max="11774" width="51.5703125" style="37" customWidth="1"/>
    <col min="11775" max="11775" width="14.42578125" style="37" customWidth="1"/>
    <col min="11776" max="11776" width="15.5703125" style="37" customWidth="1"/>
    <col min="11777" max="11777" width="13.7109375" style="37" customWidth="1"/>
    <col min="11778" max="11778" width="15.140625" style="37" customWidth="1"/>
    <col min="11779" max="11779" width="15" style="37" customWidth="1"/>
    <col min="11780" max="11780" width="15.7109375" style="37" customWidth="1"/>
    <col min="11781" max="12029" width="8.85546875" style="37"/>
    <col min="12030" max="12030" width="51.5703125" style="37" customWidth="1"/>
    <col min="12031" max="12031" width="14.42578125" style="37" customWidth="1"/>
    <col min="12032" max="12032" width="15.5703125" style="37" customWidth="1"/>
    <col min="12033" max="12033" width="13.7109375" style="37" customWidth="1"/>
    <col min="12034" max="12034" width="15.140625" style="37" customWidth="1"/>
    <col min="12035" max="12035" width="15" style="37" customWidth="1"/>
    <col min="12036" max="12036" width="15.7109375" style="37" customWidth="1"/>
    <col min="12037" max="12285" width="8.85546875" style="37"/>
    <col min="12286" max="12286" width="51.5703125" style="37" customWidth="1"/>
    <col min="12287" max="12287" width="14.42578125" style="37" customWidth="1"/>
    <col min="12288" max="12288" width="15.5703125" style="37" customWidth="1"/>
    <col min="12289" max="12289" width="13.7109375" style="37" customWidth="1"/>
    <col min="12290" max="12290" width="15.140625" style="37" customWidth="1"/>
    <col min="12291" max="12291" width="15" style="37" customWidth="1"/>
    <col min="12292" max="12292" width="15.7109375" style="37" customWidth="1"/>
    <col min="12293" max="12541" width="8.85546875" style="37"/>
    <col min="12542" max="12542" width="51.5703125" style="37" customWidth="1"/>
    <col min="12543" max="12543" width="14.42578125" style="37" customWidth="1"/>
    <col min="12544" max="12544" width="15.5703125" style="37" customWidth="1"/>
    <col min="12545" max="12545" width="13.7109375" style="37" customWidth="1"/>
    <col min="12546" max="12546" width="15.140625" style="37" customWidth="1"/>
    <col min="12547" max="12547" width="15" style="37" customWidth="1"/>
    <col min="12548" max="12548" width="15.7109375" style="37" customWidth="1"/>
    <col min="12549" max="12797" width="8.85546875" style="37"/>
    <col min="12798" max="12798" width="51.5703125" style="37" customWidth="1"/>
    <col min="12799" max="12799" width="14.42578125" style="37" customWidth="1"/>
    <col min="12800" max="12800" width="15.5703125" style="37" customWidth="1"/>
    <col min="12801" max="12801" width="13.7109375" style="37" customWidth="1"/>
    <col min="12802" max="12802" width="15.140625" style="37" customWidth="1"/>
    <col min="12803" max="12803" width="15" style="37" customWidth="1"/>
    <col min="12804" max="12804" width="15.7109375" style="37" customWidth="1"/>
    <col min="12805" max="13053" width="8.85546875" style="37"/>
    <col min="13054" max="13054" width="51.5703125" style="37" customWidth="1"/>
    <col min="13055" max="13055" width="14.42578125" style="37" customWidth="1"/>
    <col min="13056" max="13056" width="15.5703125" style="37" customWidth="1"/>
    <col min="13057" max="13057" width="13.7109375" style="37" customWidth="1"/>
    <col min="13058" max="13058" width="15.140625" style="37" customWidth="1"/>
    <col min="13059" max="13059" width="15" style="37" customWidth="1"/>
    <col min="13060" max="13060" width="15.7109375" style="37" customWidth="1"/>
    <col min="13061" max="13309" width="8.85546875" style="37"/>
    <col min="13310" max="13310" width="51.5703125" style="37" customWidth="1"/>
    <col min="13311" max="13311" width="14.42578125" style="37" customWidth="1"/>
    <col min="13312" max="13312" width="15.5703125" style="37" customWidth="1"/>
    <col min="13313" max="13313" width="13.7109375" style="37" customWidth="1"/>
    <col min="13314" max="13314" width="15.140625" style="37" customWidth="1"/>
    <col min="13315" max="13315" width="15" style="37" customWidth="1"/>
    <col min="13316" max="13316" width="15.7109375" style="37" customWidth="1"/>
    <col min="13317" max="13565" width="8.85546875" style="37"/>
    <col min="13566" max="13566" width="51.5703125" style="37" customWidth="1"/>
    <col min="13567" max="13567" width="14.42578125" style="37" customWidth="1"/>
    <col min="13568" max="13568" width="15.5703125" style="37" customWidth="1"/>
    <col min="13569" max="13569" width="13.7109375" style="37" customWidth="1"/>
    <col min="13570" max="13570" width="15.140625" style="37" customWidth="1"/>
    <col min="13571" max="13571" width="15" style="37" customWidth="1"/>
    <col min="13572" max="13572" width="15.7109375" style="37" customWidth="1"/>
    <col min="13573" max="13821" width="8.85546875" style="37"/>
    <col min="13822" max="13822" width="51.5703125" style="37" customWidth="1"/>
    <col min="13823" max="13823" width="14.42578125" style="37" customWidth="1"/>
    <col min="13824" max="13824" width="15.5703125" style="37" customWidth="1"/>
    <col min="13825" max="13825" width="13.7109375" style="37" customWidth="1"/>
    <col min="13826" max="13826" width="15.140625" style="37" customWidth="1"/>
    <col min="13827" max="13827" width="15" style="37" customWidth="1"/>
    <col min="13828" max="13828" width="15.7109375" style="37" customWidth="1"/>
    <col min="13829" max="14077" width="8.85546875" style="37"/>
    <col min="14078" max="14078" width="51.5703125" style="37" customWidth="1"/>
    <col min="14079" max="14079" width="14.42578125" style="37" customWidth="1"/>
    <col min="14080" max="14080" width="15.5703125" style="37" customWidth="1"/>
    <col min="14081" max="14081" width="13.7109375" style="37" customWidth="1"/>
    <col min="14082" max="14082" width="15.140625" style="37" customWidth="1"/>
    <col min="14083" max="14083" width="15" style="37" customWidth="1"/>
    <col min="14084" max="14084" width="15.7109375" style="37" customWidth="1"/>
    <col min="14085" max="14333" width="8.85546875" style="37"/>
    <col min="14334" max="14334" width="51.5703125" style="37" customWidth="1"/>
    <col min="14335" max="14335" width="14.42578125" style="37" customWidth="1"/>
    <col min="14336" max="14336" width="15.5703125" style="37" customWidth="1"/>
    <col min="14337" max="14337" width="13.7109375" style="37" customWidth="1"/>
    <col min="14338" max="14338" width="15.140625" style="37" customWidth="1"/>
    <col min="14339" max="14339" width="15" style="37" customWidth="1"/>
    <col min="14340" max="14340" width="15.7109375" style="37" customWidth="1"/>
    <col min="14341" max="14589" width="8.85546875" style="37"/>
    <col min="14590" max="14590" width="51.5703125" style="37" customWidth="1"/>
    <col min="14591" max="14591" width="14.42578125" style="37" customWidth="1"/>
    <col min="14592" max="14592" width="15.5703125" style="37" customWidth="1"/>
    <col min="14593" max="14593" width="13.7109375" style="37" customWidth="1"/>
    <col min="14594" max="14594" width="15.140625" style="37" customWidth="1"/>
    <col min="14595" max="14595" width="15" style="37" customWidth="1"/>
    <col min="14596" max="14596" width="15.7109375" style="37" customWidth="1"/>
    <col min="14597" max="14845" width="8.85546875" style="37"/>
    <col min="14846" max="14846" width="51.5703125" style="37" customWidth="1"/>
    <col min="14847" max="14847" width="14.42578125" style="37" customWidth="1"/>
    <col min="14848" max="14848" width="15.5703125" style="37" customWidth="1"/>
    <col min="14849" max="14849" width="13.7109375" style="37" customWidth="1"/>
    <col min="14850" max="14850" width="15.140625" style="37" customWidth="1"/>
    <col min="14851" max="14851" width="15" style="37" customWidth="1"/>
    <col min="14852" max="14852" width="15.7109375" style="37" customWidth="1"/>
    <col min="14853" max="15101" width="8.85546875" style="37"/>
    <col min="15102" max="15102" width="51.5703125" style="37" customWidth="1"/>
    <col min="15103" max="15103" width="14.42578125" style="37" customWidth="1"/>
    <col min="15104" max="15104" width="15.5703125" style="37" customWidth="1"/>
    <col min="15105" max="15105" width="13.7109375" style="37" customWidth="1"/>
    <col min="15106" max="15106" width="15.140625" style="37" customWidth="1"/>
    <col min="15107" max="15107" width="15" style="37" customWidth="1"/>
    <col min="15108" max="15108" width="15.7109375" style="37" customWidth="1"/>
    <col min="15109" max="15357" width="8.85546875" style="37"/>
    <col min="15358" max="15358" width="51.5703125" style="37" customWidth="1"/>
    <col min="15359" max="15359" width="14.42578125" style="37" customWidth="1"/>
    <col min="15360" max="15360" width="15.5703125" style="37" customWidth="1"/>
    <col min="15361" max="15361" width="13.7109375" style="37" customWidth="1"/>
    <col min="15362" max="15362" width="15.140625" style="37" customWidth="1"/>
    <col min="15363" max="15363" width="15" style="37" customWidth="1"/>
    <col min="15364" max="15364" width="15.7109375" style="37" customWidth="1"/>
    <col min="15365" max="15613" width="8.85546875" style="37"/>
    <col min="15614" max="15614" width="51.5703125" style="37" customWidth="1"/>
    <col min="15615" max="15615" width="14.42578125" style="37" customWidth="1"/>
    <col min="15616" max="15616" width="15.5703125" style="37" customWidth="1"/>
    <col min="15617" max="15617" width="13.7109375" style="37" customWidth="1"/>
    <col min="15618" max="15618" width="15.140625" style="37" customWidth="1"/>
    <col min="15619" max="15619" width="15" style="37" customWidth="1"/>
    <col min="15620" max="15620" width="15.7109375" style="37" customWidth="1"/>
    <col min="15621" max="15869" width="8.85546875" style="37"/>
    <col min="15870" max="15870" width="51.5703125" style="37" customWidth="1"/>
    <col min="15871" max="15871" width="14.42578125" style="37" customWidth="1"/>
    <col min="15872" max="15872" width="15.5703125" style="37" customWidth="1"/>
    <col min="15873" max="15873" width="13.7109375" style="37" customWidth="1"/>
    <col min="15874" max="15874" width="15.140625" style="37" customWidth="1"/>
    <col min="15875" max="15875" width="15" style="37" customWidth="1"/>
    <col min="15876" max="15876" width="15.7109375" style="37" customWidth="1"/>
    <col min="15877" max="16125" width="8.85546875" style="37"/>
    <col min="16126" max="16126" width="51.5703125" style="37" customWidth="1"/>
    <col min="16127" max="16127" width="14.42578125" style="37" customWidth="1"/>
    <col min="16128" max="16128" width="15.5703125" style="37" customWidth="1"/>
    <col min="16129" max="16129" width="13.7109375" style="37" customWidth="1"/>
    <col min="16130" max="16130" width="15.140625" style="37" customWidth="1"/>
    <col min="16131" max="16131" width="15" style="37" customWidth="1"/>
    <col min="16132" max="16132" width="15.7109375" style="37" customWidth="1"/>
    <col min="16133" max="16384" width="8.85546875" style="37"/>
  </cols>
  <sheetData>
    <row r="1" spans="1:13" s="26" customFormat="1" ht="22.7" customHeight="1" x14ac:dyDescent="0.3">
      <c r="A1" s="376" t="s">
        <v>226</v>
      </c>
      <c r="B1" s="376"/>
      <c r="C1" s="376"/>
      <c r="D1" s="376"/>
      <c r="E1" s="376"/>
      <c r="F1" s="376"/>
      <c r="G1" s="376"/>
      <c r="H1" s="376"/>
      <c r="I1" s="376"/>
    </row>
    <row r="2" spans="1:13" s="26" customFormat="1" ht="19.5" customHeight="1" x14ac:dyDescent="0.3">
      <c r="A2" s="375" t="s">
        <v>31</v>
      </c>
      <c r="B2" s="375"/>
      <c r="C2" s="375"/>
      <c r="D2" s="375"/>
      <c r="E2" s="375"/>
      <c r="F2" s="375"/>
      <c r="G2" s="375"/>
      <c r="H2" s="375"/>
      <c r="I2" s="375"/>
    </row>
    <row r="3" spans="1:13" s="29" customFormat="1" ht="15.75" customHeight="1" x14ac:dyDescent="0.2">
      <c r="A3" s="27"/>
      <c r="B3" s="105"/>
      <c r="C3" s="105"/>
      <c r="D3" s="105"/>
      <c r="E3" s="105"/>
      <c r="F3" s="105"/>
      <c r="G3" s="105"/>
      <c r="H3" s="105"/>
      <c r="I3" s="186" t="s">
        <v>166</v>
      </c>
    </row>
    <row r="4" spans="1:13" s="29" customFormat="1" ht="36" customHeight="1" x14ac:dyDescent="0.2">
      <c r="A4" s="402"/>
      <c r="B4" s="395" t="s">
        <v>474</v>
      </c>
      <c r="C4" s="396"/>
      <c r="D4" s="396"/>
      <c r="E4" s="397"/>
      <c r="F4" s="398" t="s">
        <v>381</v>
      </c>
      <c r="G4" s="399"/>
      <c r="H4" s="399"/>
      <c r="I4" s="400"/>
    </row>
    <row r="5" spans="1:13" s="29" customFormat="1" ht="69.75" customHeight="1" x14ac:dyDescent="0.2">
      <c r="A5" s="402"/>
      <c r="B5" s="187" t="s">
        <v>227</v>
      </c>
      <c r="C5" s="187" t="s">
        <v>228</v>
      </c>
      <c r="D5" s="187" t="s">
        <v>229</v>
      </c>
      <c r="E5" s="187" t="s">
        <v>228</v>
      </c>
      <c r="F5" s="187" t="s">
        <v>227</v>
      </c>
      <c r="G5" s="187" t="s">
        <v>228</v>
      </c>
      <c r="H5" s="187" t="s">
        <v>229</v>
      </c>
      <c r="I5" s="187" t="s">
        <v>228</v>
      </c>
    </row>
    <row r="6" spans="1:13" s="29" customFormat="1" ht="39" customHeight="1" x14ac:dyDescent="0.2">
      <c r="A6" s="204" t="s">
        <v>258</v>
      </c>
      <c r="B6" s="189">
        <v>22124</v>
      </c>
      <c r="C6" s="190">
        <v>58.926621387668135</v>
      </c>
      <c r="D6" s="189">
        <v>15421</v>
      </c>
      <c r="E6" s="191">
        <v>41.073378612331865</v>
      </c>
      <c r="F6" s="189">
        <v>7021</v>
      </c>
      <c r="G6" s="191">
        <v>62.833363164489</v>
      </c>
      <c r="H6" s="189">
        <v>4153</v>
      </c>
      <c r="I6" s="191">
        <v>37.166636835511007</v>
      </c>
      <c r="K6" s="29">
        <v>540903</v>
      </c>
      <c r="L6" s="29">
        <v>488038</v>
      </c>
    </row>
    <row r="7" spans="1:13" s="29" customFormat="1" ht="18.75" customHeight="1" x14ac:dyDescent="0.2">
      <c r="A7" s="116" t="s">
        <v>232</v>
      </c>
      <c r="B7" s="112"/>
      <c r="C7" s="195"/>
      <c r="D7" s="112"/>
      <c r="E7" s="196"/>
      <c r="F7" s="112"/>
      <c r="G7" s="195"/>
      <c r="H7" s="112"/>
      <c r="I7" s="196"/>
    </row>
    <row r="8" spans="1:13" s="47" customFormat="1" ht="45.75" customHeight="1" x14ac:dyDescent="0.2">
      <c r="A8" s="115" t="s">
        <v>33</v>
      </c>
      <c r="B8" s="198">
        <v>4163</v>
      </c>
      <c r="C8" s="199">
        <v>57.476183901698199</v>
      </c>
      <c r="D8" s="198">
        <v>3080</v>
      </c>
      <c r="E8" s="199">
        <v>42.523816098301808</v>
      </c>
      <c r="F8" s="205">
        <v>1494</v>
      </c>
      <c r="G8" s="199">
        <v>60.217654171704957</v>
      </c>
      <c r="H8" s="198">
        <v>987</v>
      </c>
      <c r="I8" s="199">
        <v>39.782345828295043</v>
      </c>
      <c r="J8" s="65"/>
      <c r="K8" s="29">
        <v>76403</v>
      </c>
      <c r="L8" s="29">
        <v>67888</v>
      </c>
      <c r="M8" s="65"/>
    </row>
    <row r="9" spans="1:13" s="47" customFormat="1" ht="30" customHeight="1" x14ac:dyDescent="0.25">
      <c r="A9" s="64" t="s">
        <v>34</v>
      </c>
      <c r="B9" s="34">
        <v>3170</v>
      </c>
      <c r="C9" s="201">
        <v>70.086225956223743</v>
      </c>
      <c r="D9" s="34">
        <v>1353</v>
      </c>
      <c r="E9" s="199">
        <v>29.913774043776254</v>
      </c>
      <c r="F9" s="206">
        <v>1187</v>
      </c>
      <c r="G9" s="201">
        <v>72.378048780487802</v>
      </c>
      <c r="H9" s="207">
        <v>453</v>
      </c>
      <c r="I9" s="201">
        <v>27.621951219512198</v>
      </c>
      <c r="K9" s="65">
        <v>49463</v>
      </c>
      <c r="L9" s="65">
        <v>43537</v>
      </c>
    </row>
    <row r="10" spans="1:13" ht="33" customHeight="1" x14ac:dyDescent="0.2">
      <c r="A10" s="64" t="s">
        <v>35</v>
      </c>
      <c r="B10" s="33">
        <v>3256</v>
      </c>
      <c r="C10" s="200">
        <v>72.581364244315651</v>
      </c>
      <c r="D10" s="34">
        <v>1230</v>
      </c>
      <c r="E10" s="199">
        <v>27.418635755684349</v>
      </c>
      <c r="F10" s="33">
        <v>1069</v>
      </c>
      <c r="G10" s="200">
        <v>74.85994397759103</v>
      </c>
      <c r="H10" s="34">
        <v>359</v>
      </c>
      <c r="I10" s="200">
        <v>25.140056022408963</v>
      </c>
      <c r="K10" s="47">
        <v>56985</v>
      </c>
      <c r="L10" s="47">
        <v>50429</v>
      </c>
    </row>
    <row r="11" spans="1:13" ht="28.5" customHeight="1" x14ac:dyDescent="0.2">
      <c r="A11" s="64" t="s">
        <v>36</v>
      </c>
      <c r="B11" s="33">
        <v>2322</v>
      </c>
      <c r="C11" s="200">
        <v>88.52459016393442</v>
      </c>
      <c r="D11" s="34">
        <v>301</v>
      </c>
      <c r="E11" s="199">
        <v>11.475409836065573</v>
      </c>
      <c r="F11" s="33">
        <v>634</v>
      </c>
      <c r="G11" s="200">
        <v>89.421720733427364</v>
      </c>
      <c r="H11" s="34">
        <v>75</v>
      </c>
      <c r="I11" s="200">
        <v>10.578279266572638</v>
      </c>
      <c r="K11" s="37">
        <v>31129</v>
      </c>
      <c r="L11" s="37">
        <v>27810</v>
      </c>
    </row>
    <row r="12" spans="1:13" s="40" customFormat="1" ht="31.7" customHeight="1" x14ac:dyDescent="0.2">
      <c r="A12" s="64" t="s">
        <v>37</v>
      </c>
      <c r="B12" s="33">
        <v>4022</v>
      </c>
      <c r="C12" s="200">
        <v>73.689996335654087</v>
      </c>
      <c r="D12" s="34">
        <v>1436</v>
      </c>
      <c r="E12" s="199">
        <v>26.310003664345917</v>
      </c>
      <c r="F12" s="33">
        <v>1010</v>
      </c>
      <c r="G12" s="200">
        <v>71.783937455579249</v>
      </c>
      <c r="H12" s="34">
        <v>397</v>
      </c>
      <c r="I12" s="200">
        <v>28.216062544420755</v>
      </c>
      <c r="K12" s="37">
        <v>91835</v>
      </c>
      <c r="L12" s="37">
        <v>81618</v>
      </c>
    </row>
    <row r="13" spans="1:13" ht="51.75" customHeight="1" x14ac:dyDescent="0.2">
      <c r="A13" s="64" t="s">
        <v>38</v>
      </c>
      <c r="B13" s="33">
        <v>472</v>
      </c>
      <c r="C13" s="200">
        <v>61.699346405228759</v>
      </c>
      <c r="D13" s="34">
        <v>293</v>
      </c>
      <c r="E13" s="199">
        <v>38.300653594771248</v>
      </c>
      <c r="F13" s="33">
        <v>93</v>
      </c>
      <c r="G13" s="200">
        <v>61.184210526315788</v>
      </c>
      <c r="H13" s="34">
        <v>59</v>
      </c>
      <c r="I13" s="200">
        <v>38.815789473684212</v>
      </c>
      <c r="K13" s="40">
        <v>20531</v>
      </c>
      <c r="L13" s="40">
        <v>19360</v>
      </c>
    </row>
    <row r="14" spans="1:13" ht="30.75" customHeight="1" x14ac:dyDescent="0.2">
      <c r="A14" s="64" t="s">
        <v>39</v>
      </c>
      <c r="B14" s="33">
        <v>893</v>
      </c>
      <c r="C14" s="200">
        <v>31.961345740873298</v>
      </c>
      <c r="D14" s="34">
        <v>1901</v>
      </c>
      <c r="E14" s="199">
        <v>68.038654259126702</v>
      </c>
      <c r="F14" s="33">
        <v>232</v>
      </c>
      <c r="G14" s="200">
        <v>38.032786885245898</v>
      </c>
      <c r="H14" s="34">
        <v>378</v>
      </c>
      <c r="I14" s="200">
        <v>61.967213114754095</v>
      </c>
      <c r="K14" s="37">
        <v>50041</v>
      </c>
      <c r="L14" s="37">
        <v>44940</v>
      </c>
    </row>
    <row r="15" spans="1:13" ht="66.75" customHeight="1" x14ac:dyDescent="0.2">
      <c r="A15" s="64" t="s">
        <v>40</v>
      </c>
      <c r="B15" s="33">
        <v>1531</v>
      </c>
      <c r="C15" s="200">
        <v>26.193327630453378</v>
      </c>
      <c r="D15" s="34">
        <v>4314</v>
      </c>
      <c r="E15" s="199">
        <v>73.806672369546618</v>
      </c>
      <c r="F15" s="33">
        <v>675</v>
      </c>
      <c r="G15" s="200">
        <v>38.157150932730353</v>
      </c>
      <c r="H15" s="34">
        <v>1094</v>
      </c>
      <c r="I15" s="200">
        <v>61.842849067269647</v>
      </c>
      <c r="K15" s="37">
        <v>98596</v>
      </c>
      <c r="L15" s="37">
        <v>92241</v>
      </c>
    </row>
    <row r="16" spans="1:13" ht="30" customHeight="1" x14ac:dyDescent="0.2">
      <c r="A16" s="64" t="s">
        <v>41</v>
      </c>
      <c r="B16" s="33">
        <v>2295</v>
      </c>
      <c r="C16" s="200">
        <v>133.30000000000001</v>
      </c>
      <c r="D16" s="34">
        <v>1513</v>
      </c>
      <c r="E16" s="199">
        <v>66.7</v>
      </c>
      <c r="F16" s="33">
        <v>627</v>
      </c>
      <c r="G16" s="200">
        <v>148.4</v>
      </c>
      <c r="H16" s="34">
        <v>551</v>
      </c>
      <c r="I16" s="200">
        <v>51.6</v>
      </c>
      <c r="K16" s="37">
        <v>65920</v>
      </c>
      <c r="L16" s="37">
        <v>60215</v>
      </c>
    </row>
    <row r="17" spans="2:9" x14ac:dyDescent="0.2">
      <c r="B17" s="37"/>
      <c r="C17" s="37"/>
      <c r="D17" s="37"/>
      <c r="E17" s="37"/>
      <c r="F17" s="37"/>
      <c r="G17" s="37"/>
      <c r="H17" s="37"/>
      <c r="I17" s="37"/>
    </row>
    <row r="18" spans="2:9" x14ac:dyDescent="0.2">
      <c r="B18" s="37"/>
      <c r="C18" s="37"/>
      <c r="D18" s="37"/>
      <c r="E18" s="37"/>
      <c r="F18" s="37"/>
      <c r="G18" s="37"/>
      <c r="H18" s="37"/>
      <c r="I18" s="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E10" sqref="E10"/>
    </sheetView>
  </sheetViews>
  <sheetFormatPr defaultColWidth="9.140625" defaultRowHeight="15.75" x14ac:dyDescent="0.25"/>
  <cols>
    <col min="1" max="1" width="3.140625" style="80" customWidth="1"/>
    <col min="2" max="2" width="37.28515625" style="87" customWidth="1"/>
    <col min="3" max="3" width="12.85546875" style="81" customWidth="1"/>
    <col min="4" max="4" width="10.140625" style="81" customWidth="1"/>
    <col min="5" max="5" width="12.42578125" style="88" customWidth="1"/>
    <col min="6" max="6" width="12.85546875" style="81" customWidth="1"/>
    <col min="7" max="7" width="10.140625" style="81" customWidth="1"/>
    <col min="8" max="8" width="12.42578125" style="88" customWidth="1"/>
    <col min="9" max="9" width="13.140625" style="81" customWidth="1"/>
    <col min="10" max="16384" width="9.140625" style="81"/>
  </cols>
  <sheetData>
    <row r="1" spans="1:8" ht="20.25" customHeight="1" x14ac:dyDescent="0.25">
      <c r="B1" s="401" t="s">
        <v>172</v>
      </c>
      <c r="C1" s="401"/>
      <c r="D1" s="401"/>
      <c r="E1" s="401"/>
      <c r="F1" s="401"/>
      <c r="G1" s="401"/>
      <c r="H1" s="401"/>
    </row>
    <row r="2" spans="1:8" ht="20.25" customHeight="1" x14ac:dyDescent="0.25">
      <c r="B2" s="401" t="s">
        <v>249</v>
      </c>
      <c r="C2" s="401"/>
      <c r="D2" s="401"/>
      <c r="E2" s="401"/>
      <c r="F2" s="401"/>
      <c r="G2" s="401"/>
      <c r="H2" s="401"/>
    </row>
    <row r="4" spans="1:8" s="82" customFormat="1" ht="35.450000000000003" customHeight="1" x14ac:dyDescent="0.25">
      <c r="A4" s="404"/>
      <c r="B4" s="388" t="s">
        <v>88</v>
      </c>
      <c r="C4" s="389" t="s">
        <v>441</v>
      </c>
      <c r="D4" s="389"/>
      <c r="E4" s="389"/>
      <c r="F4" s="391" t="s">
        <v>442</v>
      </c>
      <c r="G4" s="391"/>
      <c r="H4" s="391"/>
    </row>
    <row r="5" spans="1:8" ht="15.6" customHeight="1" x14ac:dyDescent="0.25">
      <c r="A5" s="405"/>
      <c r="B5" s="388"/>
      <c r="C5" s="403" t="s">
        <v>89</v>
      </c>
      <c r="D5" s="403" t="s">
        <v>91</v>
      </c>
      <c r="E5" s="407" t="s">
        <v>90</v>
      </c>
      <c r="F5" s="403" t="s">
        <v>89</v>
      </c>
      <c r="G5" s="403" t="s">
        <v>91</v>
      </c>
      <c r="H5" s="403" t="s">
        <v>90</v>
      </c>
    </row>
    <row r="6" spans="1:8" ht="51.6" customHeight="1" x14ac:dyDescent="0.25">
      <c r="A6" s="406"/>
      <c r="B6" s="388"/>
      <c r="C6" s="403"/>
      <c r="D6" s="403"/>
      <c r="E6" s="407"/>
      <c r="F6" s="403"/>
      <c r="G6" s="403"/>
      <c r="H6" s="403"/>
    </row>
    <row r="7" spans="1:8" s="91" customFormat="1" ht="12.75" x14ac:dyDescent="0.2">
      <c r="A7" s="118" t="s">
        <v>93</v>
      </c>
      <c r="B7" s="119" t="s">
        <v>4</v>
      </c>
      <c r="C7" s="92">
        <v>1</v>
      </c>
      <c r="D7" s="92">
        <v>2</v>
      </c>
      <c r="E7" s="92">
        <v>3</v>
      </c>
      <c r="F7" s="92">
        <v>4</v>
      </c>
      <c r="G7" s="92">
        <v>5</v>
      </c>
      <c r="H7" s="92">
        <v>6</v>
      </c>
    </row>
    <row r="8" spans="1:8" x14ac:dyDescent="0.25">
      <c r="A8" s="83">
        <v>1</v>
      </c>
      <c r="B8" s="84" t="s">
        <v>94</v>
      </c>
      <c r="C8" s="102">
        <v>1352</v>
      </c>
      <c r="D8" s="102">
        <v>1432</v>
      </c>
      <c r="E8" s="113">
        <f>D8-C8</f>
        <v>80</v>
      </c>
      <c r="F8" s="102">
        <v>277</v>
      </c>
      <c r="G8" s="102">
        <v>265</v>
      </c>
      <c r="H8" s="113">
        <f>G8-F8</f>
        <v>-12</v>
      </c>
    </row>
    <row r="9" spans="1:8" x14ac:dyDescent="0.25">
      <c r="A9" s="83">
        <v>2</v>
      </c>
      <c r="B9" s="84" t="s">
        <v>100</v>
      </c>
      <c r="C9" s="102">
        <v>1025</v>
      </c>
      <c r="D9" s="102">
        <v>523</v>
      </c>
      <c r="E9" s="113">
        <f t="shared" ref="E9:E27" si="0">D9-C9</f>
        <v>-502</v>
      </c>
      <c r="F9" s="102">
        <v>333</v>
      </c>
      <c r="G9" s="102">
        <v>53</v>
      </c>
      <c r="H9" s="113">
        <f t="shared" ref="H9:H27" si="1">G9-F9</f>
        <v>-280</v>
      </c>
    </row>
    <row r="10" spans="1:8" x14ac:dyDescent="0.25">
      <c r="A10" s="83">
        <v>3</v>
      </c>
      <c r="B10" s="84" t="s">
        <v>96</v>
      </c>
      <c r="C10" s="102">
        <v>884</v>
      </c>
      <c r="D10" s="102">
        <v>496</v>
      </c>
      <c r="E10" s="113">
        <f t="shared" si="0"/>
        <v>-388</v>
      </c>
      <c r="F10" s="102">
        <v>268</v>
      </c>
      <c r="G10" s="102">
        <v>82</v>
      </c>
      <c r="H10" s="113">
        <f t="shared" si="1"/>
        <v>-186</v>
      </c>
    </row>
    <row r="11" spans="1:8" s="85" customFormat="1" x14ac:dyDescent="0.25">
      <c r="A11" s="83">
        <v>4</v>
      </c>
      <c r="B11" s="84" t="s">
        <v>348</v>
      </c>
      <c r="C11" s="102">
        <v>785</v>
      </c>
      <c r="D11" s="102">
        <v>401</v>
      </c>
      <c r="E11" s="113">
        <f t="shared" si="0"/>
        <v>-384</v>
      </c>
      <c r="F11" s="102">
        <v>198</v>
      </c>
      <c r="G11" s="102">
        <v>82</v>
      </c>
      <c r="H11" s="113">
        <f t="shared" si="1"/>
        <v>-116</v>
      </c>
    </row>
    <row r="12" spans="1:8" s="85" customFormat="1" x14ac:dyDescent="0.25">
      <c r="A12" s="83">
        <v>5</v>
      </c>
      <c r="B12" s="84" t="s">
        <v>95</v>
      </c>
      <c r="C12" s="102">
        <v>782</v>
      </c>
      <c r="D12" s="102">
        <v>992</v>
      </c>
      <c r="E12" s="113">
        <f t="shared" si="0"/>
        <v>210</v>
      </c>
      <c r="F12" s="102">
        <v>136</v>
      </c>
      <c r="G12" s="102">
        <v>168</v>
      </c>
      <c r="H12" s="113">
        <f t="shared" si="1"/>
        <v>32</v>
      </c>
    </row>
    <row r="13" spans="1:8" s="85" customFormat="1" ht="31.5" x14ac:dyDescent="0.25">
      <c r="A13" s="83">
        <v>6</v>
      </c>
      <c r="B13" s="84" t="s">
        <v>340</v>
      </c>
      <c r="C13" s="102">
        <v>773</v>
      </c>
      <c r="D13" s="102">
        <v>337</v>
      </c>
      <c r="E13" s="113">
        <f t="shared" si="0"/>
        <v>-436</v>
      </c>
      <c r="F13" s="102">
        <v>393</v>
      </c>
      <c r="G13" s="102">
        <v>19</v>
      </c>
      <c r="H13" s="113">
        <f t="shared" si="1"/>
        <v>-374</v>
      </c>
    </row>
    <row r="14" spans="1:8" s="85" customFormat="1" x14ac:dyDescent="0.25">
      <c r="A14" s="83">
        <v>7</v>
      </c>
      <c r="B14" s="84" t="s">
        <v>102</v>
      </c>
      <c r="C14" s="102">
        <v>735</v>
      </c>
      <c r="D14" s="102">
        <v>441</v>
      </c>
      <c r="E14" s="113">
        <f t="shared" si="0"/>
        <v>-294</v>
      </c>
      <c r="F14" s="102">
        <v>202</v>
      </c>
      <c r="G14" s="102">
        <v>74</v>
      </c>
      <c r="H14" s="113">
        <f t="shared" si="1"/>
        <v>-128</v>
      </c>
    </row>
    <row r="15" spans="1:8" s="85" customFormat="1" x14ac:dyDescent="0.25">
      <c r="A15" s="83">
        <v>8</v>
      </c>
      <c r="B15" s="84" t="s">
        <v>98</v>
      </c>
      <c r="C15" s="102">
        <v>640</v>
      </c>
      <c r="D15" s="102">
        <v>495</v>
      </c>
      <c r="E15" s="113">
        <f t="shared" si="0"/>
        <v>-145</v>
      </c>
      <c r="F15" s="102">
        <v>130</v>
      </c>
      <c r="G15" s="102">
        <v>129</v>
      </c>
      <c r="H15" s="113">
        <f t="shared" si="1"/>
        <v>-1</v>
      </c>
    </row>
    <row r="16" spans="1:8" s="85" customFormat="1" x14ac:dyDescent="0.25">
      <c r="A16" s="83">
        <v>9</v>
      </c>
      <c r="B16" s="84" t="s">
        <v>101</v>
      </c>
      <c r="C16" s="102">
        <v>580</v>
      </c>
      <c r="D16" s="102">
        <v>179</v>
      </c>
      <c r="E16" s="113">
        <f t="shared" si="0"/>
        <v>-401</v>
      </c>
      <c r="F16" s="102">
        <v>151</v>
      </c>
      <c r="G16" s="102">
        <v>29</v>
      </c>
      <c r="H16" s="113">
        <f t="shared" si="1"/>
        <v>-122</v>
      </c>
    </row>
    <row r="17" spans="1:8" s="85" customFormat="1" ht="47.25" x14ac:dyDescent="0.25">
      <c r="A17" s="83">
        <v>10</v>
      </c>
      <c r="B17" s="84" t="s">
        <v>347</v>
      </c>
      <c r="C17" s="102">
        <v>575</v>
      </c>
      <c r="D17" s="102">
        <v>625</v>
      </c>
      <c r="E17" s="113">
        <f t="shared" si="0"/>
        <v>50</v>
      </c>
      <c r="F17" s="102">
        <v>23</v>
      </c>
      <c r="G17" s="102">
        <v>13</v>
      </c>
      <c r="H17" s="113">
        <f t="shared" si="1"/>
        <v>-10</v>
      </c>
    </row>
    <row r="18" spans="1:8" s="85" customFormat="1" x14ac:dyDescent="0.25">
      <c r="A18" s="83">
        <v>11</v>
      </c>
      <c r="B18" s="84" t="s">
        <v>97</v>
      </c>
      <c r="C18" s="102">
        <v>543</v>
      </c>
      <c r="D18" s="102">
        <v>63</v>
      </c>
      <c r="E18" s="113">
        <f t="shared" si="0"/>
        <v>-480</v>
      </c>
      <c r="F18" s="102">
        <v>463</v>
      </c>
      <c r="G18" s="102">
        <v>3</v>
      </c>
      <c r="H18" s="113">
        <f t="shared" si="1"/>
        <v>-460</v>
      </c>
    </row>
    <row r="19" spans="1:8" s="85" customFormat="1" x14ac:dyDescent="0.25">
      <c r="A19" s="83">
        <v>12</v>
      </c>
      <c r="B19" s="84" t="s">
        <v>108</v>
      </c>
      <c r="C19" s="102">
        <v>541</v>
      </c>
      <c r="D19" s="102">
        <v>273</v>
      </c>
      <c r="E19" s="113">
        <f t="shared" si="0"/>
        <v>-268</v>
      </c>
      <c r="F19" s="102">
        <v>174</v>
      </c>
      <c r="G19" s="102">
        <v>33</v>
      </c>
      <c r="H19" s="113">
        <f t="shared" si="1"/>
        <v>-141</v>
      </c>
    </row>
    <row r="20" spans="1:8" s="85" customFormat="1" ht="11.25" customHeight="1" x14ac:dyDescent="0.25">
      <c r="A20" s="83">
        <v>13</v>
      </c>
      <c r="B20" s="84" t="s">
        <v>99</v>
      </c>
      <c r="C20" s="102">
        <v>521</v>
      </c>
      <c r="D20" s="102">
        <v>380</v>
      </c>
      <c r="E20" s="113">
        <f t="shared" si="0"/>
        <v>-141</v>
      </c>
      <c r="F20" s="102">
        <v>156</v>
      </c>
      <c r="G20" s="102">
        <v>65</v>
      </c>
      <c r="H20" s="113">
        <f t="shared" si="1"/>
        <v>-91</v>
      </c>
    </row>
    <row r="21" spans="1:8" s="85" customFormat="1" x14ac:dyDescent="0.25">
      <c r="A21" s="83">
        <v>14</v>
      </c>
      <c r="B21" s="84" t="s">
        <v>113</v>
      </c>
      <c r="C21" s="102">
        <v>471</v>
      </c>
      <c r="D21" s="102">
        <v>185</v>
      </c>
      <c r="E21" s="113">
        <f t="shared" si="0"/>
        <v>-286</v>
      </c>
      <c r="F21" s="102">
        <v>133</v>
      </c>
      <c r="G21" s="102">
        <v>28</v>
      </c>
      <c r="H21" s="113">
        <f t="shared" si="1"/>
        <v>-105</v>
      </c>
    </row>
    <row r="22" spans="1:8" s="85" customFormat="1" x14ac:dyDescent="0.25">
      <c r="A22" s="83">
        <v>15</v>
      </c>
      <c r="B22" s="84" t="s">
        <v>104</v>
      </c>
      <c r="C22" s="102">
        <v>467</v>
      </c>
      <c r="D22" s="102">
        <v>461</v>
      </c>
      <c r="E22" s="113">
        <f t="shared" si="0"/>
        <v>-6</v>
      </c>
      <c r="F22" s="102">
        <v>33</v>
      </c>
      <c r="G22" s="102">
        <v>36</v>
      </c>
      <c r="H22" s="113">
        <f t="shared" si="1"/>
        <v>3</v>
      </c>
    </row>
    <row r="23" spans="1:8" s="85" customFormat="1" x14ac:dyDescent="0.25">
      <c r="A23" s="83">
        <v>16</v>
      </c>
      <c r="B23" s="84" t="s">
        <v>112</v>
      </c>
      <c r="C23" s="102">
        <v>433</v>
      </c>
      <c r="D23" s="102">
        <v>248</v>
      </c>
      <c r="E23" s="113">
        <f t="shared" si="0"/>
        <v>-185</v>
      </c>
      <c r="F23" s="102">
        <v>96</v>
      </c>
      <c r="G23" s="102">
        <v>50</v>
      </c>
      <c r="H23" s="113">
        <f t="shared" si="1"/>
        <v>-46</v>
      </c>
    </row>
    <row r="24" spans="1:8" s="85" customFormat="1" x14ac:dyDescent="0.25">
      <c r="A24" s="83">
        <v>17</v>
      </c>
      <c r="B24" s="84" t="s">
        <v>133</v>
      </c>
      <c r="C24" s="102">
        <v>407</v>
      </c>
      <c r="D24" s="102">
        <v>108</v>
      </c>
      <c r="E24" s="113">
        <f t="shared" si="0"/>
        <v>-299</v>
      </c>
      <c r="F24" s="102">
        <v>200</v>
      </c>
      <c r="G24" s="102">
        <v>17</v>
      </c>
      <c r="H24" s="113">
        <f t="shared" si="1"/>
        <v>-183</v>
      </c>
    </row>
    <row r="25" spans="1:8" s="85" customFormat="1" x14ac:dyDescent="0.25">
      <c r="A25" s="83">
        <v>18</v>
      </c>
      <c r="B25" s="84" t="s">
        <v>114</v>
      </c>
      <c r="C25" s="102">
        <v>393</v>
      </c>
      <c r="D25" s="102">
        <v>225</v>
      </c>
      <c r="E25" s="113">
        <f t="shared" si="0"/>
        <v>-168</v>
      </c>
      <c r="F25" s="102">
        <v>96</v>
      </c>
      <c r="G25" s="102">
        <v>63</v>
      </c>
      <c r="H25" s="113">
        <f t="shared" si="1"/>
        <v>-33</v>
      </c>
    </row>
    <row r="26" spans="1:8" s="85" customFormat="1" x14ac:dyDescent="0.25">
      <c r="A26" s="83">
        <v>19</v>
      </c>
      <c r="B26" s="84" t="s">
        <v>105</v>
      </c>
      <c r="C26" s="102">
        <v>355</v>
      </c>
      <c r="D26" s="102">
        <v>709</v>
      </c>
      <c r="E26" s="113">
        <f t="shared" si="0"/>
        <v>354</v>
      </c>
      <c r="F26" s="102">
        <v>67</v>
      </c>
      <c r="G26" s="102">
        <v>227</v>
      </c>
      <c r="H26" s="113">
        <f t="shared" si="1"/>
        <v>160</v>
      </c>
    </row>
    <row r="27" spans="1:8" s="85" customFormat="1" ht="19.5" customHeight="1" x14ac:dyDescent="0.25">
      <c r="A27" s="83">
        <v>20</v>
      </c>
      <c r="B27" s="84" t="s">
        <v>119</v>
      </c>
      <c r="C27" s="102">
        <v>349</v>
      </c>
      <c r="D27" s="102">
        <v>117</v>
      </c>
      <c r="E27" s="113">
        <f t="shared" si="0"/>
        <v>-232</v>
      </c>
      <c r="F27" s="102">
        <v>80</v>
      </c>
      <c r="G27" s="102">
        <v>15</v>
      </c>
      <c r="H27" s="113">
        <f t="shared" si="1"/>
        <v>-65</v>
      </c>
    </row>
    <row r="28" spans="1:8" s="85" customFormat="1" x14ac:dyDescent="0.25"/>
    <row r="29" spans="1:8" s="85" customFormat="1" x14ac:dyDescent="0.25"/>
    <row r="30" spans="1:8" s="85" customFormat="1" x14ac:dyDescent="0.25"/>
    <row r="31" spans="1:8" s="85" customFormat="1" x14ac:dyDescent="0.25"/>
    <row r="32" spans="1:8" s="85" customFormat="1" x14ac:dyDescent="0.25"/>
    <row r="33" spans="1:8" s="85" customFormat="1" x14ac:dyDescent="0.25"/>
    <row r="34" spans="1:8" s="85" customFormat="1" x14ac:dyDescent="0.25"/>
    <row r="35" spans="1:8" s="85" customFormat="1" x14ac:dyDescent="0.25"/>
    <row r="36" spans="1:8" s="85" customFormat="1" x14ac:dyDescent="0.25"/>
    <row r="37" spans="1:8" s="85" customFormat="1" x14ac:dyDescent="0.25"/>
    <row r="38" spans="1:8" s="85" customFormat="1" x14ac:dyDescent="0.25"/>
    <row r="39" spans="1:8" s="85" customFormat="1" x14ac:dyDescent="0.25"/>
    <row r="40" spans="1:8" s="85" customFormat="1" x14ac:dyDescent="0.25"/>
    <row r="41" spans="1:8" s="85" customFormat="1" x14ac:dyDescent="0.25"/>
    <row r="42" spans="1:8" s="85" customFormat="1" x14ac:dyDescent="0.25"/>
    <row r="43" spans="1:8" s="85" customFormat="1" x14ac:dyDescent="0.25"/>
    <row r="44" spans="1:8" x14ac:dyDescent="0.25">
      <c r="A44" s="81"/>
      <c r="B44" s="81"/>
      <c r="E44" s="81"/>
      <c r="H44" s="81"/>
    </row>
    <row r="45" spans="1:8" x14ac:dyDescent="0.25">
      <c r="A45" s="81"/>
      <c r="B45" s="81"/>
      <c r="E45" s="81"/>
      <c r="H45" s="81"/>
    </row>
    <row r="46" spans="1:8" x14ac:dyDescent="0.25">
      <c r="A46" s="81"/>
      <c r="B46" s="81"/>
      <c r="E46" s="81"/>
      <c r="H46" s="81"/>
    </row>
    <row r="47" spans="1:8" x14ac:dyDescent="0.25">
      <c r="A47" s="81"/>
      <c r="B47" s="81"/>
      <c r="E47" s="81"/>
      <c r="H47" s="81"/>
    </row>
    <row r="48" spans="1:8" x14ac:dyDescent="0.25">
      <c r="A48" s="81"/>
      <c r="B48" s="81"/>
      <c r="E48" s="81"/>
      <c r="H48" s="81"/>
    </row>
    <row r="49" spans="1:8" x14ac:dyDescent="0.25">
      <c r="A49" s="81"/>
      <c r="B49" s="81"/>
      <c r="E49" s="81"/>
      <c r="H49" s="81"/>
    </row>
    <row r="50" spans="1:8" x14ac:dyDescent="0.25">
      <c r="A50" s="81"/>
      <c r="B50" s="81"/>
      <c r="E50" s="81"/>
      <c r="H50" s="81"/>
    </row>
    <row r="51" spans="1:8" x14ac:dyDescent="0.25">
      <c r="A51" s="81"/>
      <c r="B51" s="81"/>
      <c r="E51" s="81"/>
      <c r="H51" s="81"/>
    </row>
    <row r="52" spans="1:8" x14ac:dyDescent="0.25">
      <c r="A52" s="81"/>
      <c r="B52" s="81"/>
      <c r="E52" s="81"/>
      <c r="H52" s="81"/>
    </row>
    <row r="53" spans="1:8" x14ac:dyDescent="0.25">
      <c r="A53" s="81"/>
      <c r="B53" s="81"/>
      <c r="E53" s="81"/>
      <c r="H53" s="81"/>
    </row>
    <row r="54" spans="1:8" x14ac:dyDescent="0.25">
      <c r="A54" s="81"/>
      <c r="B54" s="81"/>
      <c r="E54" s="81"/>
      <c r="H54" s="81"/>
    </row>
    <row r="55" spans="1:8" x14ac:dyDescent="0.25">
      <c r="A55" s="81"/>
      <c r="B55" s="81"/>
      <c r="E55" s="81"/>
      <c r="H55" s="81"/>
    </row>
    <row r="56" spans="1:8" x14ac:dyDescent="0.25">
      <c r="A56" s="81"/>
      <c r="B56" s="81"/>
      <c r="E56" s="81"/>
      <c r="H56" s="81"/>
    </row>
    <row r="57" spans="1:8" x14ac:dyDescent="0.25">
      <c r="A57" s="81"/>
      <c r="B57" s="81"/>
      <c r="E57" s="81"/>
      <c r="H57" s="81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zoomScale="90" zoomScaleNormal="90" zoomScaleSheetLayoutView="90" workbookViewId="0">
      <selection activeCell="F97" sqref="F97:F106"/>
    </sheetView>
  </sheetViews>
  <sheetFormatPr defaultColWidth="8.85546875" defaultRowHeight="12.75" x14ac:dyDescent="0.2"/>
  <cols>
    <col min="1" max="1" width="38.7109375" style="91" customWidth="1"/>
    <col min="2" max="2" width="13" style="100" customWidth="1"/>
    <col min="3" max="3" width="10.7109375" style="100" customWidth="1"/>
    <col min="4" max="4" width="12.5703125" style="101" customWidth="1"/>
    <col min="5" max="5" width="12.85546875" style="100" customWidth="1"/>
    <col min="6" max="6" width="10.5703125" style="100" customWidth="1"/>
    <col min="7" max="7" width="12.42578125" style="101" customWidth="1"/>
    <col min="8" max="8" width="8.85546875" style="91"/>
    <col min="9" max="9" width="6" style="91" customWidth="1"/>
    <col min="10" max="16384" width="8.85546875" style="91"/>
  </cols>
  <sheetData>
    <row r="1" spans="1:13" s="89" customFormat="1" ht="22.7" customHeight="1" x14ac:dyDescent="0.3">
      <c r="A1" s="386" t="s">
        <v>172</v>
      </c>
      <c r="B1" s="386"/>
      <c r="C1" s="386"/>
      <c r="D1" s="386"/>
      <c r="E1" s="386"/>
      <c r="F1" s="386"/>
      <c r="G1" s="386"/>
    </row>
    <row r="2" spans="1:13" s="89" customFormat="1" ht="20.25" x14ac:dyDescent="0.3">
      <c r="A2" s="387" t="s">
        <v>131</v>
      </c>
      <c r="B2" s="387"/>
      <c r="C2" s="387"/>
      <c r="D2" s="387"/>
      <c r="E2" s="387"/>
      <c r="F2" s="387"/>
      <c r="G2" s="387"/>
    </row>
    <row r="4" spans="1:13" s="82" customFormat="1" ht="35.450000000000003" customHeight="1" x14ac:dyDescent="0.25">
      <c r="A4" s="388" t="s">
        <v>88</v>
      </c>
      <c r="B4" s="389" t="s">
        <v>443</v>
      </c>
      <c r="C4" s="389"/>
      <c r="D4" s="389"/>
      <c r="E4" s="391" t="s">
        <v>444</v>
      </c>
      <c r="F4" s="391"/>
      <c r="G4" s="391"/>
    </row>
    <row r="5" spans="1:13" ht="18.600000000000001" customHeight="1" x14ac:dyDescent="0.2">
      <c r="A5" s="388"/>
      <c r="B5" s="403" t="s">
        <v>89</v>
      </c>
      <c r="C5" s="403" t="s">
        <v>91</v>
      </c>
      <c r="D5" s="390" t="s">
        <v>90</v>
      </c>
      <c r="E5" s="403" t="s">
        <v>89</v>
      </c>
      <c r="F5" s="403" t="s">
        <v>91</v>
      </c>
      <c r="G5" s="390" t="s">
        <v>90</v>
      </c>
    </row>
    <row r="6" spans="1:13" ht="52.15" customHeight="1" x14ac:dyDescent="0.2">
      <c r="A6" s="388"/>
      <c r="B6" s="403"/>
      <c r="C6" s="403"/>
      <c r="D6" s="390"/>
      <c r="E6" s="403"/>
      <c r="F6" s="403"/>
      <c r="G6" s="390"/>
    </row>
    <row r="7" spans="1:13" x14ac:dyDescent="0.2">
      <c r="A7" s="92" t="s">
        <v>4</v>
      </c>
      <c r="B7" s="93">
        <v>1</v>
      </c>
      <c r="C7" s="93">
        <v>2</v>
      </c>
      <c r="D7" s="93">
        <v>3</v>
      </c>
      <c r="E7" s="93">
        <v>4</v>
      </c>
      <c r="F7" s="93">
        <v>5</v>
      </c>
      <c r="G7" s="93">
        <v>6</v>
      </c>
    </row>
    <row r="8" spans="1:13" ht="38.450000000000003" customHeight="1" x14ac:dyDescent="0.2">
      <c r="A8" s="408" t="s">
        <v>132</v>
      </c>
      <c r="B8" s="409"/>
      <c r="C8" s="409"/>
      <c r="D8" s="409"/>
      <c r="E8" s="409"/>
      <c r="F8" s="409"/>
      <c r="G8" s="410"/>
      <c r="M8" s="94"/>
    </row>
    <row r="9" spans="1:13" ht="15.75" x14ac:dyDescent="0.2">
      <c r="A9" s="95" t="s">
        <v>113</v>
      </c>
      <c r="B9" s="97">
        <v>471</v>
      </c>
      <c r="C9" s="97">
        <v>185</v>
      </c>
      <c r="D9" s="297">
        <f>C9-B9</f>
        <v>-286</v>
      </c>
      <c r="E9" s="298">
        <v>133</v>
      </c>
      <c r="F9" s="97">
        <v>28</v>
      </c>
      <c r="G9" s="211">
        <f>F9-E9</f>
        <v>-105</v>
      </c>
      <c r="H9" s="121"/>
      <c r="M9" s="94"/>
    </row>
    <row r="10" spans="1:13" ht="15.75" x14ac:dyDescent="0.2">
      <c r="A10" s="95" t="s">
        <v>133</v>
      </c>
      <c r="B10" s="97">
        <v>407</v>
      </c>
      <c r="C10" s="97">
        <v>108</v>
      </c>
      <c r="D10" s="297">
        <f t="shared" ref="D10:D18" si="0">C10-B10</f>
        <v>-299</v>
      </c>
      <c r="E10" s="298">
        <v>200</v>
      </c>
      <c r="F10" s="97">
        <v>17</v>
      </c>
      <c r="G10" s="211">
        <f t="shared" ref="G10:G18" si="1">F10-E10</f>
        <v>-183</v>
      </c>
    </row>
    <row r="11" spans="1:13" ht="15.75" x14ac:dyDescent="0.2">
      <c r="A11" s="95" t="s">
        <v>349</v>
      </c>
      <c r="B11" s="97">
        <v>295</v>
      </c>
      <c r="C11" s="97">
        <v>73</v>
      </c>
      <c r="D11" s="297">
        <f t="shared" si="0"/>
        <v>-222</v>
      </c>
      <c r="E11" s="298">
        <v>68</v>
      </c>
      <c r="F11" s="97">
        <v>9</v>
      </c>
      <c r="G11" s="211">
        <f t="shared" si="1"/>
        <v>-59</v>
      </c>
    </row>
    <row r="12" spans="1:13" ht="15.75" x14ac:dyDescent="0.2">
      <c r="A12" s="95" t="s">
        <v>350</v>
      </c>
      <c r="B12" s="97">
        <v>292</v>
      </c>
      <c r="C12" s="97">
        <v>62</v>
      </c>
      <c r="D12" s="297">
        <f t="shared" si="0"/>
        <v>-230</v>
      </c>
      <c r="E12" s="298">
        <v>109</v>
      </c>
      <c r="F12" s="97">
        <v>2</v>
      </c>
      <c r="G12" s="211">
        <f t="shared" si="1"/>
        <v>-107</v>
      </c>
    </row>
    <row r="13" spans="1:13" ht="15.75" x14ac:dyDescent="0.2">
      <c r="A13" s="95" t="s">
        <v>136</v>
      </c>
      <c r="B13" s="97">
        <v>236</v>
      </c>
      <c r="C13" s="97">
        <v>49</v>
      </c>
      <c r="D13" s="297">
        <f t="shared" si="0"/>
        <v>-187</v>
      </c>
      <c r="E13" s="298">
        <v>71</v>
      </c>
      <c r="F13" s="97">
        <v>9</v>
      </c>
      <c r="G13" s="211">
        <f t="shared" si="1"/>
        <v>-62</v>
      </c>
    </row>
    <row r="14" spans="1:13" ht="31.5" x14ac:dyDescent="0.2">
      <c r="A14" s="95" t="s">
        <v>173</v>
      </c>
      <c r="B14" s="97">
        <v>210</v>
      </c>
      <c r="C14" s="97">
        <v>10</v>
      </c>
      <c r="D14" s="297">
        <f t="shared" si="0"/>
        <v>-200</v>
      </c>
      <c r="E14" s="298">
        <v>64</v>
      </c>
      <c r="F14" s="97">
        <v>2</v>
      </c>
      <c r="G14" s="211">
        <f t="shared" si="1"/>
        <v>-62</v>
      </c>
    </row>
    <row r="15" spans="1:13" ht="15.75" x14ac:dyDescent="0.2">
      <c r="A15" s="95" t="s">
        <v>239</v>
      </c>
      <c r="B15" s="97">
        <v>188</v>
      </c>
      <c r="C15" s="97">
        <v>0</v>
      </c>
      <c r="D15" s="297">
        <f t="shared" si="0"/>
        <v>-188</v>
      </c>
      <c r="E15" s="298">
        <v>49</v>
      </c>
      <c r="F15" s="97">
        <v>0</v>
      </c>
      <c r="G15" s="211">
        <f t="shared" si="1"/>
        <v>-49</v>
      </c>
    </row>
    <row r="16" spans="1:13" ht="15.75" x14ac:dyDescent="0.2">
      <c r="A16" s="95" t="s">
        <v>135</v>
      </c>
      <c r="B16" s="97">
        <v>174</v>
      </c>
      <c r="C16" s="97">
        <v>59</v>
      </c>
      <c r="D16" s="297">
        <f t="shared" si="0"/>
        <v>-115</v>
      </c>
      <c r="E16" s="298">
        <v>49</v>
      </c>
      <c r="F16" s="97">
        <v>4</v>
      </c>
      <c r="G16" s="211">
        <f t="shared" si="1"/>
        <v>-45</v>
      </c>
    </row>
    <row r="17" spans="1:7" ht="31.5" x14ac:dyDescent="0.2">
      <c r="A17" s="215" t="s">
        <v>363</v>
      </c>
      <c r="B17" s="97">
        <v>174</v>
      </c>
      <c r="C17" s="97">
        <v>29</v>
      </c>
      <c r="D17" s="297">
        <f t="shared" si="0"/>
        <v>-145</v>
      </c>
      <c r="E17" s="298">
        <v>74</v>
      </c>
      <c r="F17" s="97">
        <v>3</v>
      </c>
      <c r="G17" s="211">
        <f t="shared" si="1"/>
        <v>-71</v>
      </c>
    </row>
    <row r="18" spans="1:7" ht="28.5" customHeight="1" x14ac:dyDescent="0.2">
      <c r="A18" s="215" t="s">
        <v>331</v>
      </c>
      <c r="B18" s="97">
        <v>163</v>
      </c>
      <c r="C18" s="97">
        <v>20</v>
      </c>
      <c r="D18" s="297">
        <f t="shared" si="0"/>
        <v>-143</v>
      </c>
      <c r="E18" s="298">
        <v>73</v>
      </c>
      <c r="F18" s="97">
        <v>1</v>
      </c>
      <c r="G18" s="211">
        <f t="shared" si="1"/>
        <v>-72</v>
      </c>
    </row>
    <row r="19" spans="1:7" ht="29.25" customHeight="1" x14ac:dyDescent="0.2">
      <c r="A19" s="408" t="s">
        <v>34</v>
      </c>
      <c r="B19" s="409"/>
      <c r="C19" s="409"/>
      <c r="D19" s="409"/>
      <c r="E19" s="409"/>
      <c r="F19" s="409"/>
      <c r="G19" s="410"/>
    </row>
    <row r="20" spans="1:7" ht="31.5" x14ac:dyDescent="0.2">
      <c r="A20" s="95" t="s">
        <v>340</v>
      </c>
      <c r="B20" s="97">
        <v>773</v>
      </c>
      <c r="C20" s="97">
        <v>337</v>
      </c>
      <c r="D20" s="297">
        <f>C20-B20</f>
        <v>-436</v>
      </c>
      <c r="E20" s="298">
        <v>393</v>
      </c>
      <c r="F20" s="97">
        <v>19</v>
      </c>
      <c r="G20" s="211">
        <f>F20-E20</f>
        <v>-374</v>
      </c>
    </row>
    <row r="21" spans="1:7" ht="15.75" x14ac:dyDescent="0.2">
      <c r="A21" s="95" t="s">
        <v>126</v>
      </c>
      <c r="B21" s="97">
        <v>265</v>
      </c>
      <c r="C21" s="97">
        <v>89</v>
      </c>
      <c r="D21" s="297">
        <f t="shared" ref="D21:D27" si="2">C21-B21</f>
        <v>-176</v>
      </c>
      <c r="E21" s="298">
        <v>75</v>
      </c>
      <c r="F21" s="97">
        <v>11</v>
      </c>
      <c r="G21" s="211">
        <f t="shared" ref="G21:G29" si="3">F21-E21</f>
        <v>-64</v>
      </c>
    </row>
    <row r="22" spans="1:7" ht="15.75" x14ac:dyDescent="0.2">
      <c r="A22" s="95" t="s">
        <v>129</v>
      </c>
      <c r="B22" s="97">
        <v>169</v>
      </c>
      <c r="C22" s="97">
        <v>87</v>
      </c>
      <c r="D22" s="297">
        <f t="shared" si="2"/>
        <v>-82</v>
      </c>
      <c r="E22" s="298">
        <v>46</v>
      </c>
      <c r="F22" s="97">
        <v>14</v>
      </c>
      <c r="G22" s="211">
        <f t="shared" si="3"/>
        <v>-32</v>
      </c>
    </row>
    <row r="23" spans="1:7" ht="15.75" x14ac:dyDescent="0.2">
      <c r="A23" s="95" t="s">
        <v>354</v>
      </c>
      <c r="B23" s="97">
        <v>156</v>
      </c>
      <c r="C23" s="97">
        <v>51</v>
      </c>
      <c r="D23" s="297">
        <f t="shared" si="2"/>
        <v>-105</v>
      </c>
      <c r="E23" s="298">
        <v>49</v>
      </c>
      <c r="F23" s="97">
        <v>7</v>
      </c>
      <c r="G23" s="211">
        <f t="shared" si="3"/>
        <v>-42</v>
      </c>
    </row>
    <row r="24" spans="1:7" ht="42" customHeight="1" x14ac:dyDescent="0.2">
      <c r="A24" s="95" t="s">
        <v>364</v>
      </c>
      <c r="B24" s="97">
        <v>139</v>
      </c>
      <c r="C24" s="97">
        <v>0</v>
      </c>
      <c r="D24" s="297">
        <f t="shared" si="2"/>
        <v>-139</v>
      </c>
      <c r="E24" s="298">
        <v>48</v>
      </c>
      <c r="F24" s="97">
        <v>0</v>
      </c>
      <c r="G24" s="211">
        <f t="shared" si="3"/>
        <v>-48</v>
      </c>
    </row>
    <row r="25" spans="1:7" ht="30" customHeight="1" x14ac:dyDescent="0.2">
      <c r="A25" s="95" t="s">
        <v>139</v>
      </c>
      <c r="B25" s="97">
        <v>121</v>
      </c>
      <c r="C25" s="97">
        <v>53</v>
      </c>
      <c r="D25" s="297">
        <f t="shared" si="2"/>
        <v>-68</v>
      </c>
      <c r="E25" s="298">
        <v>44</v>
      </c>
      <c r="F25" s="97">
        <v>3</v>
      </c>
      <c r="G25" s="211">
        <f>F25-E25</f>
        <v>-41</v>
      </c>
    </row>
    <row r="26" spans="1:7" ht="31.5" x14ac:dyDescent="0.2">
      <c r="A26" s="95" t="s">
        <v>353</v>
      </c>
      <c r="B26" s="97">
        <v>111</v>
      </c>
      <c r="C26" s="97">
        <v>244</v>
      </c>
      <c r="D26" s="297">
        <f t="shared" si="2"/>
        <v>133</v>
      </c>
      <c r="E26" s="298">
        <v>50</v>
      </c>
      <c r="F26" s="97">
        <v>167</v>
      </c>
      <c r="G26" s="211">
        <f t="shared" si="3"/>
        <v>117</v>
      </c>
    </row>
    <row r="27" spans="1:7" ht="31.5" x14ac:dyDescent="0.2">
      <c r="A27" s="95" t="s">
        <v>365</v>
      </c>
      <c r="B27" s="97">
        <v>75</v>
      </c>
      <c r="C27" s="97">
        <v>13</v>
      </c>
      <c r="D27" s="297">
        <f t="shared" si="2"/>
        <v>-62</v>
      </c>
      <c r="E27" s="298">
        <v>23</v>
      </c>
      <c r="F27" s="97">
        <v>2</v>
      </c>
      <c r="G27" s="211">
        <f t="shared" si="3"/>
        <v>-21</v>
      </c>
    </row>
    <row r="28" spans="1:7" ht="15.75" x14ac:dyDescent="0.2">
      <c r="A28" s="95" t="s">
        <v>366</v>
      </c>
      <c r="B28" s="97">
        <v>71</v>
      </c>
      <c r="C28" s="97">
        <v>39</v>
      </c>
      <c r="D28" s="297"/>
      <c r="E28" s="298">
        <v>24</v>
      </c>
      <c r="F28" s="97">
        <v>8</v>
      </c>
      <c r="G28" s="211"/>
    </row>
    <row r="29" spans="1:7" ht="15.75" x14ac:dyDescent="0.2">
      <c r="A29" s="95" t="s">
        <v>367</v>
      </c>
      <c r="B29" s="97">
        <v>66</v>
      </c>
      <c r="C29" s="97">
        <v>17</v>
      </c>
      <c r="D29" s="297">
        <v>-342</v>
      </c>
      <c r="E29" s="298">
        <v>18</v>
      </c>
      <c r="F29" s="97">
        <v>4</v>
      </c>
      <c r="G29" s="211">
        <f t="shared" si="3"/>
        <v>-14</v>
      </c>
    </row>
    <row r="30" spans="1:7" ht="29.25" customHeight="1" x14ac:dyDescent="0.2">
      <c r="A30" s="408" t="s">
        <v>35</v>
      </c>
      <c r="B30" s="409"/>
      <c r="C30" s="409"/>
      <c r="D30" s="409"/>
      <c r="E30" s="409"/>
      <c r="F30" s="409"/>
      <c r="G30" s="410"/>
    </row>
    <row r="31" spans="1:7" ht="24" customHeight="1" x14ac:dyDescent="0.2">
      <c r="A31" s="215" t="s">
        <v>100</v>
      </c>
      <c r="B31" s="97">
        <v>1025</v>
      </c>
      <c r="C31" s="97">
        <v>523</v>
      </c>
      <c r="D31" s="297">
        <f>C31-B31</f>
        <v>-502</v>
      </c>
      <c r="E31" s="298">
        <v>333</v>
      </c>
      <c r="F31" s="97">
        <v>53</v>
      </c>
      <c r="G31" s="211">
        <f t="shared" ref="G31:G40" si="4">F31-E31</f>
        <v>-280</v>
      </c>
    </row>
    <row r="32" spans="1:7" ht="23.25" customHeight="1" x14ac:dyDescent="0.2">
      <c r="A32" s="215" t="s">
        <v>108</v>
      </c>
      <c r="B32" s="97">
        <v>541</v>
      </c>
      <c r="C32" s="97">
        <v>273</v>
      </c>
      <c r="D32" s="297">
        <f t="shared" ref="D32:D40" si="5">C32-B32</f>
        <v>-268</v>
      </c>
      <c r="E32" s="298">
        <v>174</v>
      </c>
      <c r="F32" s="97">
        <v>33</v>
      </c>
      <c r="G32" s="211">
        <f t="shared" si="4"/>
        <v>-141</v>
      </c>
    </row>
    <row r="33" spans="1:7" ht="21" customHeight="1" x14ac:dyDescent="0.2">
      <c r="A33" s="215" t="s">
        <v>337</v>
      </c>
      <c r="B33" s="97">
        <v>184</v>
      </c>
      <c r="C33" s="97">
        <v>269</v>
      </c>
      <c r="D33" s="297">
        <f t="shared" si="5"/>
        <v>85</v>
      </c>
      <c r="E33" s="298">
        <v>44</v>
      </c>
      <c r="F33" s="97">
        <v>47</v>
      </c>
      <c r="G33" s="211">
        <f t="shared" si="4"/>
        <v>3</v>
      </c>
    </row>
    <row r="34" spans="1:7" ht="21" customHeight="1" x14ac:dyDescent="0.2">
      <c r="A34" s="215" t="s">
        <v>176</v>
      </c>
      <c r="B34" s="97">
        <v>124</v>
      </c>
      <c r="C34" s="97">
        <v>16</v>
      </c>
      <c r="D34" s="297">
        <f t="shared" si="5"/>
        <v>-108</v>
      </c>
      <c r="E34" s="298">
        <v>28</v>
      </c>
      <c r="F34" s="97">
        <v>1</v>
      </c>
      <c r="G34" s="211">
        <f t="shared" si="4"/>
        <v>-27</v>
      </c>
    </row>
    <row r="35" spans="1:7" ht="21.75" customHeight="1" x14ac:dyDescent="0.2">
      <c r="A35" s="215" t="s">
        <v>177</v>
      </c>
      <c r="B35" s="97">
        <v>103</v>
      </c>
      <c r="C35" s="97">
        <v>39</v>
      </c>
      <c r="D35" s="297">
        <f t="shared" si="5"/>
        <v>-64</v>
      </c>
      <c r="E35" s="298">
        <v>19</v>
      </c>
      <c r="F35" s="97">
        <v>5</v>
      </c>
      <c r="G35" s="211">
        <f t="shared" si="4"/>
        <v>-14</v>
      </c>
    </row>
    <row r="36" spans="1:7" ht="18.75" customHeight="1" x14ac:dyDescent="0.2">
      <c r="A36" s="215" t="s">
        <v>144</v>
      </c>
      <c r="B36" s="97">
        <v>98</v>
      </c>
      <c r="C36" s="97">
        <v>59</v>
      </c>
      <c r="D36" s="297">
        <f t="shared" si="5"/>
        <v>-39</v>
      </c>
      <c r="E36" s="298">
        <v>29</v>
      </c>
      <c r="F36" s="97">
        <v>4</v>
      </c>
      <c r="G36" s="211">
        <f t="shared" si="4"/>
        <v>-25</v>
      </c>
    </row>
    <row r="37" spans="1:7" ht="22.7" customHeight="1" x14ac:dyDescent="0.2">
      <c r="A37" s="215" t="s">
        <v>179</v>
      </c>
      <c r="B37" s="97">
        <v>97</v>
      </c>
      <c r="C37" s="97">
        <v>19</v>
      </c>
      <c r="D37" s="297">
        <f t="shared" si="5"/>
        <v>-78</v>
      </c>
      <c r="E37" s="298">
        <v>31</v>
      </c>
      <c r="F37" s="97">
        <v>2</v>
      </c>
      <c r="G37" s="211">
        <f t="shared" si="4"/>
        <v>-29</v>
      </c>
    </row>
    <row r="38" spans="1:7" ht="21.75" customHeight="1" x14ac:dyDescent="0.2">
      <c r="A38" s="215" t="s">
        <v>118</v>
      </c>
      <c r="B38" s="97">
        <v>87</v>
      </c>
      <c r="C38" s="97">
        <v>68</v>
      </c>
      <c r="D38" s="297">
        <f t="shared" si="5"/>
        <v>-19</v>
      </c>
      <c r="E38" s="298">
        <v>20</v>
      </c>
      <c r="F38" s="97">
        <v>26</v>
      </c>
      <c r="G38" s="211">
        <f t="shared" si="4"/>
        <v>6</v>
      </c>
    </row>
    <row r="39" spans="1:7" ht="21.75" customHeight="1" x14ac:dyDescent="0.2">
      <c r="A39" s="215" t="s">
        <v>368</v>
      </c>
      <c r="B39" s="97">
        <v>77</v>
      </c>
      <c r="C39" s="97">
        <v>6</v>
      </c>
      <c r="D39" s="297">
        <f t="shared" si="5"/>
        <v>-71</v>
      </c>
      <c r="E39" s="298">
        <v>57</v>
      </c>
      <c r="F39" s="97">
        <v>2</v>
      </c>
      <c r="G39" s="211">
        <f t="shared" si="4"/>
        <v>-55</v>
      </c>
    </row>
    <row r="40" spans="1:7" ht="22.7" customHeight="1" x14ac:dyDescent="0.2">
      <c r="A40" s="215" t="s">
        <v>178</v>
      </c>
      <c r="B40" s="97">
        <v>68</v>
      </c>
      <c r="C40" s="97">
        <v>33</v>
      </c>
      <c r="D40" s="297">
        <f t="shared" si="5"/>
        <v>-35</v>
      </c>
      <c r="E40" s="298">
        <v>12</v>
      </c>
      <c r="F40" s="97">
        <v>2</v>
      </c>
      <c r="G40" s="211">
        <f t="shared" si="4"/>
        <v>-10</v>
      </c>
    </row>
    <row r="41" spans="1:7" ht="33.75" customHeight="1" x14ac:dyDescent="0.2">
      <c r="A41" s="408" t="s">
        <v>36</v>
      </c>
      <c r="B41" s="409"/>
      <c r="C41" s="409"/>
      <c r="D41" s="409"/>
      <c r="E41" s="409"/>
      <c r="F41" s="409"/>
      <c r="G41" s="410"/>
    </row>
    <row r="42" spans="1:7" ht="24.75" customHeight="1" x14ac:dyDescent="0.2">
      <c r="A42" s="95" t="s">
        <v>112</v>
      </c>
      <c r="B42" s="97">
        <v>433</v>
      </c>
      <c r="C42" s="97">
        <v>248</v>
      </c>
      <c r="D42" s="297">
        <f>C42-B42</f>
        <v>-185</v>
      </c>
      <c r="E42" s="298">
        <v>96</v>
      </c>
      <c r="F42" s="97">
        <v>50</v>
      </c>
      <c r="G42" s="211">
        <f t="shared" ref="G42:G51" si="6">F42-E42</f>
        <v>-46</v>
      </c>
    </row>
    <row r="43" spans="1:7" ht="29.25" customHeight="1" x14ac:dyDescent="0.2">
      <c r="A43" s="95" t="s">
        <v>119</v>
      </c>
      <c r="B43" s="97">
        <v>349</v>
      </c>
      <c r="C43" s="97">
        <v>117</v>
      </c>
      <c r="D43" s="297">
        <f t="shared" ref="D43:D51" si="7">C43-B43</f>
        <v>-232</v>
      </c>
      <c r="E43" s="298">
        <v>80</v>
      </c>
      <c r="F43" s="97">
        <v>15</v>
      </c>
      <c r="G43" s="211">
        <f t="shared" si="6"/>
        <v>-65</v>
      </c>
    </row>
    <row r="44" spans="1:7" ht="27" customHeight="1" x14ac:dyDescent="0.2">
      <c r="A44" s="95" t="s">
        <v>355</v>
      </c>
      <c r="B44" s="97">
        <v>173</v>
      </c>
      <c r="C44" s="97">
        <v>100</v>
      </c>
      <c r="D44" s="297">
        <f t="shared" si="7"/>
        <v>-73</v>
      </c>
      <c r="E44" s="298">
        <v>35</v>
      </c>
      <c r="F44" s="97">
        <v>10</v>
      </c>
      <c r="G44" s="211">
        <f t="shared" si="6"/>
        <v>-25</v>
      </c>
    </row>
    <row r="45" spans="1:7" ht="33" customHeight="1" x14ac:dyDescent="0.2">
      <c r="A45" s="95" t="s">
        <v>150</v>
      </c>
      <c r="B45" s="97">
        <v>150</v>
      </c>
      <c r="C45" s="97">
        <v>14</v>
      </c>
      <c r="D45" s="297">
        <f t="shared" si="7"/>
        <v>-136</v>
      </c>
      <c r="E45" s="298">
        <v>42</v>
      </c>
      <c r="F45" s="97">
        <v>0</v>
      </c>
      <c r="G45" s="211">
        <f t="shared" si="6"/>
        <v>-42</v>
      </c>
    </row>
    <row r="46" spans="1:7" ht="30" customHeight="1" x14ac:dyDescent="0.2">
      <c r="A46" s="95" t="s">
        <v>146</v>
      </c>
      <c r="B46" s="97">
        <v>131</v>
      </c>
      <c r="C46" s="97">
        <v>84</v>
      </c>
      <c r="D46" s="297">
        <f t="shared" si="7"/>
        <v>-47</v>
      </c>
      <c r="E46" s="298">
        <v>25</v>
      </c>
      <c r="F46" s="97">
        <v>17</v>
      </c>
      <c r="G46" s="211">
        <f t="shared" si="6"/>
        <v>-8</v>
      </c>
    </row>
    <row r="47" spans="1:7" ht="21" customHeight="1" x14ac:dyDescent="0.2">
      <c r="A47" s="95" t="s">
        <v>148</v>
      </c>
      <c r="B47" s="97">
        <v>126</v>
      </c>
      <c r="C47" s="97">
        <v>127</v>
      </c>
      <c r="D47" s="297">
        <f t="shared" si="7"/>
        <v>1</v>
      </c>
      <c r="E47" s="298">
        <v>58</v>
      </c>
      <c r="F47" s="97">
        <v>0</v>
      </c>
      <c r="G47" s="211">
        <f t="shared" si="6"/>
        <v>-58</v>
      </c>
    </row>
    <row r="48" spans="1:7" ht="21" customHeight="1" x14ac:dyDescent="0.2">
      <c r="A48" s="95" t="s">
        <v>147</v>
      </c>
      <c r="B48" s="97">
        <v>112</v>
      </c>
      <c r="C48" s="97">
        <v>76</v>
      </c>
      <c r="D48" s="297">
        <f t="shared" si="7"/>
        <v>-36</v>
      </c>
      <c r="E48" s="298">
        <v>33</v>
      </c>
      <c r="F48" s="97">
        <v>16</v>
      </c>
      <c r="G48" s="211">
        <f t="shared" si="6"/>
        <v>-17</v>
      </c>
    </row>
    <row r="49" spans="1:7" ht="21" customHeight="1" x14ac:dyDescent="0.2">
      <c r="A49" s="95" t="s">
        <v>393</v>
      </c>
      <c r="B49" s="97">
        <v>88</v>
      </c>
      <c r="C49" s="97">
        <v>30</v>
      </c>
      <c r="D49" s="297">
        <f t="shared" si="7"/>
        <v>-58</v>
      </c>
      <c r="E49" s="298">
        <v>23</v>
      </c>
      <c r="F49" s="97">
        <v>10</v>
      </c>
      <c r="G49" s="211">
        <f t="shared" si="6"/>
        <v>-13</v>
      </c>
    </row>
    <row r="50" spans="1:7" ht="21" customHeight="1" x14ac:dyDescent="0.2">
      <c r="A50" s="95" t="s">
        <v>145</v>
      </c>
      <c r="B50" s="97">
        <v>83</v>
      </c>
      <c r="C50" s="97">
        <v>165</v>
      </c>
      <c r="D50" s="297">
        <f t="shared" si="7"/>
        <v>82</v>
      </c>
      <c r="E50" s="298">
        <v>26</v>
      </c>
      <c r="F50" s="97">
        <v>10</v>
      </c>
      <c r="G50" s="211">
        <f t="shared" si="6"/>
        <v>-16</v>
      </c>
    </row>
    <row r="51" spans="1:7" ht="33" customHeight="1" x14ac:dyDescent="0.2">
      <c r="A51" s="95" t="s">
        <v>149</v>
      </c>
      <c r="B51" s="97">
        <v>79</v>
      </c>
      <c r="C51" s="97">
        <v>38</v>
      </c>
      <c r="D51" s="297">
        <f t="shared" si="7"/>
        <v>-41</v>
      </c>
      <c r="E51" s="298">
        <v>32</v>
      </c>
      <c r="F51" s="97">
        <v>3</v>
      </c>
      <c r="G51" s="211">
        <f t="shared" si="6"/>
        <v>-29</v>
      </c>
    </row>
    <row r="52" spans="1:7" ht="31.7" customHeight="1" x14ac:dyDescent="0.2">
      <c r="A52" s="408" t="s">
        <v>37</v>
      </c>
      <c r="B52" s="409"/>
      <c r="C52" s="409"/>
      <c r="D52" s="409"/>
      <c r="E52" s="409"/>
      <c r="F52" s="409"/>
      <c r="G52" s="410"/>
    </row>
    <row r="53" spans="1:7" ht="21" customHeight="1" x14ac:dyDescent="0.2">
      <c r="A53" s="95" t="s">
        <v>96</v>
      </c>
      <c r="B53" s="97">
        <v>884</v>
      </c>
      <c r="C53" s="97">
        <v>496</v>
      </c>
      <c r="D53" s="297">
        <f>C53-B53</f>
        <v>-388</v>
      </c>
      <c r="E53" s="298">
        <v>268</v>
      </c>
      <c r="F53" s="97">
        <v>82</v>
      </c>
      <c r="G53" s="211">
        <f>F53-E53</f>
        <v>-186</v>
      </c>
    </row>
    <row r="54" spans="1:7" ht="21" customHeight="1" x14ac:dyDescent="0.2">
      <c r="A54" s="95" t="s">
        <v>348</v>
      </c>
      <c r="B54" s="97">
        <v>785</v>
      </c>
      <c r="C54" s="97">
        <v>401</v>
      </c>
      <c r="D54" s="297">
        <f t="shared" ref="D54:D62" si="8">C54-B54</f>
        <v>-384</v>
      </c>
      <c r="E54" s="298">
        <v>198</v>
      </c>
      <c r="F54" s="97">
        <v>82</v>
      </c>
      <c r="G54" s="211">
        <f t="shared" ref="G54:G62" si="9">F54-E54</f>
        <v>-116</v>
      </c>
    </row>
    <row r="55" spans="1:7" ht="21" customHeight="1" x14ac:dyDescent="0.2">
      <c r="A55" s="95" t="s">
        <v>102</v>
      </c>
      <c r="B55" s="97">
        <v>735</v>
      </c>
      <c r="C55" s="97">
        <v>441</v>
      </c>
      <c r="D55" s="297">
        <f t="shared" si="8"/>
        <v>-294</v>
      </c>
      <c r="E55" s="298">
        <v>202</v>
      </c>
      <c r="F55" s="97">
        <v>74</v>
      </c>
      <c r="G55" s="211">
        <f t="shared" si="9"/>
        <v>-128</v>
      </c>
    </row>
    <row r="56" spans="1:7" ht="21" customHeight="1" x14ac:dyDescent="0.2">
      <c r="A56" s="95" t="s">
        <v>98</v>
      </c>
      <c r="B56" s="97">
        <v>640</v>
      </c>
      <c r="C56" s="97">
        <v>495</v>
      </c>
      <c r="D56" s="297">
        <f t="shared" si="8"/>
        <v>-145</v>
      </c>
      <c r="E56" s="298">
        <v>130</v>
      </c>
      <c r="F56" s="97">
        <v>129</v>
      </c>
      <c r="G56" s="211">
        <f t="shared" si="9"/>
        <v>-1</v>
      </c>
    </row>
    <row r="57" spans="1:7" ht="21" customHeight="1" x14ac:dyDescent="0.2">
      <c r="A57" s="95" t="s">
        <v>101</v>
      </c>
      <c r="B57" s="97">
        <v>580</v>
      </c>
      <c r="C57" s="97">
        <v>179</v>
      </c>
      <c r="D57" s="297">
        <f t="shared" si="8"/>
        <v>-401</v>
      </c>
      <c r="E57" s="298">
        <v>151</v>
      </c>
      <c r="F57" s="97">
        <v>29</v>
      </c>
      <c r="G57" s="211">
        <f t="shared" si="9"/>
        <v>-122</v>
      </c>
    </row>
    <row r="58" spans="1:7" ht="87" customHeight="1" x14ac:dyDescent="0.2">
      <c r="A58" s="95" t="s">
        <v>341</v>
      </c>
      <c r="B58" s="97">
        <v>245</v>
      </c>
      <c r="C58" s="97">
        <v>192</v>
      </c>
      <c r="D58" s="297">
        <f t="shared" si="8"/>
        <v>-53</v>
      </c>
      <c r="E58" s="298">
        <v>67</v>
      </c>
      <c r="F58" s="97">
        <v>21</v>
      </c>
      <c r="G58" s="211">
        <f t="shared" si="9"/>
        <v>-46</v>
      </c>
    </row>
    <row r="59" spans="1:7" ht="38.450000000000003" customHeight="1" x14ac:dyDescent="0.2">
      <c r="A59" s="95" t="s">
        <v>254</v>
      </c>
      <c r="B59" s="97">
        <v>180</v>
      </c>
      <c r="C59" s="97">
        <v>26</v>
      </c>
      <c r="D59" s="297">
        <f t="shared" si="8"/>
        <v>-154</v>
      </c>
      <c r="E59" s="298">
        <v>62</v>
      </c>
      <c r="F59" s="97">
        <v>5</v>
      </c>
      <c r="G59" s="211">
        <f t="shared" si="9"/>
        <v>-57</v>
      </c>
    </row>
    <row r="60" spans="1:7" ht="21" customHeight="1" x14ac:dyDescent="0.2">
      <c r="A60" s="95" t="s">
        <v>253</v>
      </c>
      <c r="B60" s="97">
        <v>119</v>
      </c>
      <c r="C60" s="97">
        <v>9</v>
      </c>
      <c r="D60" s="297">
        <f t="shared" si="8"/>
        <v>-110</v>
      </c>
      <c r="E60" s="298">
        <v>18</v>
      </c>
      <c r="F60" s="97">
        <v>0</v>
      </c>
      <c r="G60" s="211">
        <f t="shared" si="9"/>
        <v>-18</v>
      </c>
    </row>
    <row r="61" spans="1:7" ht="21" customHeight="1" x14ac:dyDescent="0.2">
      <c r="A61" s="95" t="s">
        <v>115</v>
      </c>
      <c r="B61" s="97">
        <v>119</v>
      </c>
      <c r="C61" s="97">
        <v>70</v>
      </c>
      <c r="D61" s="297">
        <f t="shared" si="8"/>
        <v>-49</v>
      </c>
      <c r="E61" s="298">
        <v>15</v>
      </c>
      <c r="F61" s="97">
        <v>19</v>
      </c>
      <c r="G61" s="211">
        <f t="shared" si="9"/>
        <v>4</v>
      </c>
    </row>
    <row r="62" spans="1:7" ht="39" customHeight="1" x14ac:dyDescent="0.2">
      <c r="A62" s="95" t="s">
        <v>117</v>
      </c>
      <c r="B62" s="97">
        <v>104</v>
      </c>
      <c r="C62" s="97">
        <v>130</v>
      </c>
      <c r="D62" s="297">
        <f t="shared" si="8"/>
        <v>26</v>
      </c>
      <c r="E62" s="298">
        <v>26</v>
      </c>
      <c r="F62" s="97">
        <v>18</v>
      </c>
      <c r="G62" s="211">
        <f t="shared" si="9"/>
        <v>-8</v>
      </c>
    </row>
    <row r="63" spans="1:7" ht="41.25" customHeight="1" x14ac:dyDescent="0.2">
      <c r="A63" s="408" t="s">
        <v>152</v>
      </c>
      <c r="B63" s="409"/>
      <c r="C63" s="409"/>
      <c r="D63" s="409"/>
      <c r="E63" s="409"/>
      <c r="F63" s="409"/>
      <c r="G63" s="410"/>
    </row>
    <row r="64" spans="1:7" ht="31.7" customHeight="1" x14ac:dyDescent="0.2">
      <c r="A64" s="95" t="s">
        <v>342</v>
      </c>
      <c r="B64" s="97">
        <v>253</v>
      </c>
      <c r="C64" s="97">
        <v>227</v>
      </c>
      <c r="D64" s="297">
        <f>C64-B64</f>
        <v>-26</v>
      </c>
      <c r="E64" s="298">
        <v>21</v>
      </c>
      <c r="F64" s="97">
        <v>3</v>
      </c>
      <c r="G64" s="211">
        <f>F64-E64</f>
        <v>-18</v>
      </c>
    </row>
    <row r="65" spans="1:9" ht="33.75" customHeight="1" x14ac:dyDescent="0.2">
      <c r="A65" s="95" t="s">
        <v>158</v>
      </c>
      <c r="B65" s="97">
        <v>73</v>
      </c>
      <c r="C65" s="97">
        <v>73</v>
      </c>
      <c r="D65" s="297">
        <f t="shared" ref="D65:D73" si="10">C65-B65</f>
        <v>0</v>
      </c>
      <c r="E65" s="298">
        <v>13</v>
      </c>
      <c r="F65" s="97">
        <v>21</v>
      </c>
      <c r="G65" s="211">
        <f t="shared" ref="G65:G73" si="11">F65-E65</f>
        <v>8</v>
      </c>
    </row>
    <row r="66" spans="1:9" ht="33" customHeight="1" x14ac:dyDescent="0.2">
      <c r="A66" s="95" t="s">
        <v>159</v>
      </c>
      <c r="B66" s="97">
        <v>36</v>
      </c>
      <c r="C66" s="97">
        <v>23</v>
      </c>
      <c r="D66" s="297">
        <f t="shared" si="10"/>
        <v>-13</v>
      </c>
      <c r="E66" s="298">
        <v>14</v>
      </c>
      <c r="F66" s="97">
        <v>8</v>
      </c>
      <c r="G66" s="211">
        <f t="shared" si="11"/>
        <v>-6</v>
      </c>
    </row>
    <row r="67" spans="1:9" ht="23.25" customHeight="1" x14ac:dyDescent="0.2">
      <c r="A67" s="95" t="s">
        <v>156</v>
      </c>
      <c r="B67" s="97">
        <v>36</v>
      </c>
      <c r="C67" s="344">
        <v>17</v>
      </c>
      <c r="D67" s="297">
        <f t="shared" si="10"/>
        <v>-19</v>
      </c>
      <c r="E67" s="298">
        <v>9</v>
      </c>
      <c r="F67" s="97">
        <v>2</v>
      </c>
      <c r="G67" s="211">
        <f t="shared" si="11"/>
        <v>-7</v>
      </c>
    </row>
    <row r="68" spans="1:9" ht="27" customHeight="1" x14ac:dyDescent="0.2">
      <c r="A68" s="95" t="s">
        <v>154</v>
      </c>
      <c r="B68" s="97">
        <v>32</v>
      </c>
      <c r="C68" s="97">
        <v>14</v>
      </c>
      <c r="D68" s="297">
        <f t="shared" si="10"/>
        <v>-18</v>
      </c>
      <c r="E68" s="298">
        <v>5</v>
      </c>
      <c r="F68" s="97">
        <v>3</v>
      </c>
      <c r="G68" s="211">
        <f t="shared" si="11"/>
        <v>-2</v>
      </c>
    </row>
    <row r="69" spans="1:9" ht="27" customHeight="1" x14ac:dyDescent="0.2">
      <c r="A69" s="95" t="s">
        <v>157</v>
      </c>
      <c r="B69" s="97">
        <v>32</v>
      </c>
      <c r="C69" s="97">
        <v>18</v>
      </c>
      <c r="D69" s="297">
        <f t="shared" si="10"/>
        <v>-14</v>
      </c>
      <c r="E69" s="298">
        <v>11</v>
      </c>
      <c r="F69" s="97">
        <v>2</v>
      </c>
      <c r="G69" s="211">
        <f t="shared" si="11"/>
        <v>-9</v>
      </c>
    </row>
    <row r="70" spans="1:9" ht="26.45" customHeight="1" x14ac:dyDescent="0.2">
      <c r="A70" s="95" t="s">
        <v>180</v>
      </c>
      <c r="B70" s="97">
        <v>31</v>
      </c>
      <c r="C70" s="97">
        <v>27</v>
      </c>
      <c r="D70" s="297">
        <f t="shared" si="10"/>
        <v>-4</v>
      </c>
      <c r="E70" s="298">
        <v>1</v>
      </c>
      <c r="F70" s="97">
        <v>0</v>
      </c>
      <c r="G70" s="211">
        <f t="shared" si="11"/>
        <v>-1</v>
      </c>
    </row>
    <row r="71" spans="1:9" ht="31.7" customHeight="1" x14ac:dyDescent="0.2">
      <c r="A71" s="95" t="s">
        <v>160</v>
      </c>
      <c r="B71" s="97">
        <v>28</v>
      </c>
      <c r="C71" s="97">
        <v>14</v>
      </c>
      <c r="D71" s="297">
        <f t="shared" si="10"/>
        <v>-14</v>
      </c>
      <c r="E71" s="298">
        <v>9</v>
      </c>
      <c r="F71" s="97">
        <v>3</v>
      </c>
      <c r="G71" s="211">
        <f t="shared" si="11"/>
        <v>-6</v>
      </c>
    </row>
    <row r="72" spans="1:9" ht="31.7" customHeight="1" x14ac:dyDescent="0.2">
      <c r="A72" s="95" t="s">
        <v>153</v>
      </c>
      <c r="B72" s="97">
        <v>23</v>
      </c>
      <c r="C72" s="97">
        <v>17</v>
      </c>
      <c r="D72" s="297">
        <f t="shared" si="10"/>
        <v>-6</v>
      </c>
      <c r="E72" s="298">
        <v>7</v>
      </c>
      <c r="F72" s="97">
        <v>0</v>
      </c>
      <c r="G72" s="211">
        <f t="shared" si="11"/>
        <v>-7</v>
      </c>
    </row>
    <row r="73" spans="1:9" ht="41.25" customHeight="1" x14ac:dyDescent="0.2">
      <c r="A73" s="95" t="s">
        <v>234</v>
      </c>
      <c r="B73" s="97">
        <v>23</v>
      </c>
      <c r="C73" s="344">
        <v>14</v>
      </c>
      <c r="D73" s="297">
        <f t="shared" si="10"/>
        <v>-9</v>
      </c>
      <c r="E73" s="298">
        <v>4</v>
      </c>
      <c r="F73" s="97">
        <v>1</v>
      </c>
      <c r="G73" s="211">
        <f t="shared" si="11"/>
        <v>-3</v>
      </c>
    </row>
    <row r="74" spans="1:9" ht="33.75" customHeight="1" x14ac:dyDescent="0.2">
      <c r="A74" s="408" t="s">
        <v>39</v>
      </c>
      <c r="B74" s="409"/>
      <c r="C74" s="409"/>
      <c r="D74" s="409"/>
      <c r="E74" s="409"/>
      <c r="F74" s="409"/>
      <c r="G74" s="410"/>
    </row>
    <row r="75" spans="1:9" ht="21" customHeight="1" x14ac:dyDescent="0.2">
      <c r="A75" s="95" t="s">
        <v>106</v>
      </c>
      <c r="B75" s="97">
        <v>337</v>
      </c>
      <c r="C75" s="97">
        <v>325</v>
      </c>
      <c r="D75" s="297">
        <f>C75-B75</f>
        <v>-12</v>
      </c>
      <c r="E75" s="298">
        <v>30</v>
      </c>
      <c r="F75" s="97">
        <v>73</v>
      </c>
      <c r="G75" s="211">
        <f>F75-E75</f>
        <v>43</v>
      </c>
    </row>
    <row r="76" spans="1:9" ht="21" customHeight="1" x14ac:dyDescent="0.2">
      <c r="A76" s="95" t="s">
        <v>127</v>
      </c>
      <c r="B76" s="97">
        <v>95</v>
      </c>
      <c r="C76" s="97">
        <v>90</v>
      </c>
      <c r="D76" s="297">
        <f t="shared" ref="D76:D84" si="12">C76-B76</f>
        <v>-5</v>
      </c>
      <c r="E76" s="298">
        <v>30</v>
      </c>
      <c r="F76" s="97">
        <v>30</v>
      </c>
      <c r="G76" s="211">
        <f t="shared" ref="G76:G84" si="13">F76-E76</f>
        <v>0</v>
      </c>
    </row>
    <row r="77" spans="1:9" ht="38.450000000000003" customHeight="1" x14ac:dyDescent="0.2">
      <c r="A77" s="95" t="s">
        <v>103</v>
      </c>
      <c r="B77" s="97">
        <v>234</v>
      </c>
      <c r="C77" s="97">
        <v>226</v>
      </c>
      <c r="D77" s="297">
        <f t="shared" si="12"/>
        <v>-8</v>
      </c>
      <c r="E77" s="298">
        <v>34</v>
      </c>
      <c r="F77" s="97">
        <v>71</v>
      </c>
      <c r="G77" s="211">
        <f t="shared" si="13"/>
        <v>37</v>
      </c>
    </row>
    <row r="78" spans="1:9" ht="21" customHeight="1" x14ac:dyDescent="0.2">
      <c r="A78" s="95" t="s">
        <v>359</v>
      </c>
      <c r="B78" s="97">
        <v>207</v>
      </c>
      <c r="C78" s="97">
        <v>200</v>
      </c>
      <c r="D78" s="297">
        <f t="shared" si="12"/>
        <v>-7</v>
      </c>
      <c r="E78" s="298">
        <v>12</v>
      </c>
      <c r="F78" s="97">
        <v>45</v>
      </c>
      <c r="G78" s="211">
        <f t="shared" si="13"/>
        <v>33</v>
      </c>
      <c r="H78" s="121"/>
      <c r="I78" s="121"/>
    </row>
    <row r="79" spans="1:9" ht="44.25" customHeight="1" x14ac:dyDescent="0.2">
      <c r="A79" s="95" t="s">
        <v>111</v>
      </c>
      <c r="B79" s="97">
        <v>210</v>
      </c>
      <c r="C79" s="97">
        <v>118</v>
      </c>
      <c r="D79" s="297">
        <f t="shared" si="12"/>
        <v>-92</v>
      </c>
      <c r="E79" s="298">
        <v>13</v>
      </c>
      <c r="F79" s="97">
        <v>59</v>
      </c>
      <c r="G79" s="211">
        <f t="shared" si="13"/>
        <v>46</v>
      </c>
    </row>
    <row r="80" spans="1:9" ht="27.75" customHeight="1" x14ac:dyDescent="0.2">
      <c r="A80" s="95" t="s">
        <v>360</v>
      </c>
      <c r="B80" s="97">
        <v>123</v>
      </c>
      <c r="C80" s="97">
        <v>196</v>
      </c>
      <c r="D80" s="297">
        <f t="shared" si="12"/>
        <v>73</v>
      </c>
      <c r="E80" s="298">
        <v>9</v>
      </c>
      <c r="F80" s="97">
        <v>38</v>
      </c>
      <c r="G80" s="211">
        <f t="shared" si="13"/>
        <v>29</v>
      </c>
    </row>
    <row r="81" spans="1:7" ht="39.75" customHeight="1" x14ac:dyDescent="0.2">
      <c r="A81" s="95" t="s">
        <v>361</v>
      </c>
      <c r="B81" s="97">
        <v>94</v>
      </c>
      <c r="C81" s="97">
        <v>90</v>
      </c>
      <c r="D81" s="297">
        <f t="shared" si="12"/>
        <v>-4</v>
      </c>
      <c r="E81" s="298">
        <v>24</v>
      </c>
      <c r="F81" s="97">
        <v>49</v>
      </c>
      <c r="G81" s="211">
        <f t="shared" si="13"/>
        <v>25</v>
      </c>
    </row>
    <row r="82" spans="1:7" ht="34.5" customHeight="1" x14ac:dyDescent="0.2">
      <c r="A82" s="95" t="s">
        <v>181</v>
      </c>
      <c r="B82" s="97">
        <v>26</v>
      </c>
      <c r="C82" s="97">
        <v>23</v>
      </c>
      <c r="D82" s="297">
        <f t="shared" si="12"/>
        <v>-3</v>
      </c>
      <c r="E82" s="298">
        <v>19</v>
      </c>
      <c r="F82" s="97">
        <v>12</v>
      </c>
      <c r="G82" s="211">
        <f t="shared" si="13"/>
        <v>-7</v>
      </c>
    </row>
    <row r="83" spans="1:7" ht="34.5" customHeight="1" x14ac:dyDescent="0.2">
      <c r="A83" s="95" t="s">
        <v>121</v>
      </c>
      <c r="B83" s="97">
        <v>152</v>
      </c>
      <c r="C83" s="97">
        <v>143</v>
      </c>
      <c r="D83" s="297">
        <f t="shared" si="12"/>
        <v>-9</v>
      </c>
      <c r="E83" s="298">
        <v>18</v>
      </c>
      <c r="F83" s="97">
        <v>39</v>
      </c>
      <c r="G83" s="211">
        <f t="shared" si="13"/>
        <v>21</v>
      </c>
    </row>
    <row r="84" spans="1:7" ht="46.5" customHeight="1" x14ac:dyDescent="0.2">
      <c r="A84" s="95" t="s">
        <v>161</v>
      </c>
      <c r="B84" s="97">
        <v>108</v>
      </c>
      <c r="C84" s="97">
        <v>101</v>
      </c>
      <c r="D84" s="297">
        <f t="shared" si="12"/>
        <v>-7</v>
      </c>
      <c r="E84" s="298">
        <v>14</v>
      </c>
      <c r="F84" s="97">
        <v>23</v>
      </c>
      <c r="G84" s="211">
        <f t="shared" si="13"/>
        <v>9</v>
      </c>
    </row>
    <row r="85" spans="1:7" ht="47.25" customHeight="1" x14ac:dyDescent="0.2">
      <c r="A85" s="408" t="s">
        <v>162</v>
      </c>
      <c r="B85" s="409"/>
      <c r="C85" s="409"/>
      <c r="D85" s="409"/>
      <c r="E85" s="409"/>
      <c r="F85" s="409"/>
      <c r="G85" s="410"/>
    </row>
    <row r="86" spans="1:7" ht="33" customHeight="1" x14ac:dyDescent="0.2">
      <c r="A86" s="299" t="s">
        <v>94</v>
      </c>
      <c r="B86" s="97">
        <v>1352</v>
      </c>
      <c r="C86" s="97">
        <v>1432</v>
      </c>
      <c r="D86" s="297">
        <f>C86-B86</f>
        <v>80</v>
      </c>
      <c r="E86" s="298">
        <v>277</v>
      </c>
      <c r="F86" s="97">
        <v>265</v>
      </c>
      <c r="G86" s="211">
        <f>F86-E86</f>
        <v>-12</v>
      </c>
    </row>
    <row r="87" spans="1:7" ht="53.45" customHeight="1" x14ac:dyDescent="0.2">
      <c r="A87" s="95" t="s">
        <v>252</v>
      </c>
      <c r="B87" s="97">
        <v>575</v>
      </c>
      <c r="C87" s="97">
        <v>625</v>
      </c>
      <c r="D87" s="297">
        <f t="shared" ref="D87:D95" si="14">C87-B87</f>
        <v>50</v>
      </c>
      <c r="E87" s="298">
        <v>23</v>
      </c>
      <c r="F87" s="97">
        <v>13</v>
      </c>
      <c r="G87" s="211">
        <f t="shared" ref="G87:G95" si="15">F87-E87</f>
        <v>-10</v>
      </c>
    </row>
    <row r="88" spans="1:7" ht="27.75" customHeight="1" x14ac:dyDescent="0.2">
      <c r="A88" s="299" t="s">
        <v>97</v>
      </c>
      <c r="B88" s="97">
        <v>543</v>
      </c>
      <c r="C88" s="97">
        <v>63</v>
      </c>
      <c r="D88" s="297">
        <f t="shared" si="14"/>
        <v>-480</v>
      </c>
      <c r="E88" s="298">
        <v>463</v>
      </c>
      <c r="F88" s="97">
        <v>3</v>
      </c>
      <c r="G88" s="211">
        <f t="shared" si="15"/>
        <v>-460</v>
      </c>
    </row>
    <row r="89" spans="1:7" ht="38.450000000000003" customHeight="1" x14ac:dyDescent="0.2">
      <c r="A89" s="299" t="s">
        <v>104</v>
      </c>
      <c r="B89" s="97">
        <v>467</v>
      </c>
      <c r="C89" s="97">
        <v>461</v>
      </c>
      <c r="D89" s="297">
        <f t="shared" si="14"/>
        <v>-6</v>
      </c>
      <c r="E89" s="298">
        <v>33</v>
      </c>
      <c r="F89" s="97">
        <v>36</v>
      </c>
      <c r="G89" s="211">
        <f t="shared" si="15"/>
        <v>3</v>
      </c>
    </row>
    <row r="90" spans="1:7" ht="22.7" customHeight="1" x14ac:dyDescent="0.2">
      <c r="A90" s="299" t="s">
        <v>122</v>
      </c>
      <c r="B90" s="97">
        <v>324</v>
      </c>
      <c r="C90" s="97">
        <v>42</v>
      </c>
      <c r="D90" s="297">
        <f t="shared" si="14"/>
        <v>-282</v>
      </c>
      <c r="E90" s="298">
        <v>98</v>
      </c>
      <c r="F90" s="97">
        <v>3</v>
      </c>
      <c r="G90" s="211">
        <f t="shared" si="15"/>
        <v>-95</v>
      </c>
    </row>
    <row r="91" spans="1:7" ht="25.5" customHeight="1" x14ac:dyDescent="0.2">
      <c r="A91" s="299" t="s">
        <v>325</v>
      </c>
      <c r="B91" s="97">
        <v>233</v>
      </c>
      <c r="C91" s="97">
        <v>3</v>
      </c>
      <c r="D91" s="297">
        <f t="shared" si="14"/>
        <v>-230</v>
      </c>
      <c r="E91" s="298">
        <v>175</v>
      </c>
      <c r="F91" s="97">
        <v>0</v>
      </c>
      <c r="G91" s="211">
        <f t="shared" si="15"/>
        <v>-175</v>
      </c>
    </row>
    <row r="92" spans="1:7" ht="29.25" customHeight="1" x14ac:dyDescent="0.2">
      <c r="A92" s="299" t="s">
        <v>330</v>
      </c>
      <c r="B92" s="97">
        <v>158</v>
      </c>
      <c r="C92" s="97">
        <v>19</v>
      </c>
      <c r="D92" s="297">
        <f t="shared" si="14"/>
        <v>-139</v>
      </c>
      <c r="E92" s="298">
        <v>125</v>
      </c>
      <c r="F92" s="97">
        <v>5</v>
      </c>
      <c r="G92" s="211">
        <f t="shared" si="15"/>
        <v>-120</v>
      </c>
    </row>
    <row r="93" spans="1:7" ht="29.25" customHeight="1" x14ac:dyDescent="0.2">
      <c r="A93" s="299" t="s">
        <v>164</v>
      </c>
      <c r="B93" s="97">
        <v>104</v>
      </c>
      <c r="C93" s="97">
        <v>143</v>
      </c>
      <c r="D93" s="297">
        <f t="shared" si="14"/>
        <v>39</v>
      </c>
      <c r="E93" s="298">
        <v>21</v>
      </c>
      <c r="F93" s="97">
        <v>38</v>
      </c>
      <c r="G93" s="211">
        <f t="shared" si="15"/>
        <v>17</v>
      </c>
    </row>
    <row r="94" spans="1:7" ht="29.25" customHeight="1" x14ac:dyDescent="0.2">
      <c r="A94" s="299" t="s">
        <v>326</v>
      </c>
      <c r="B94" s="97">
        <v>74</v>
      </c>
      <c r="C94" s="97">
        <v>3</v>
      </c>
      <c r="D94" s="297">
        <f t="shared" si="14"/>
        <v>-71</v>
      </c>
      <c r="E94" s="298">
        <v>54</v>
      </c>
      <c r="F94" s="97">
        <v>0</v>
      </c>
      <c r="G94" s="211">
        <f t="shared" si="15"/>
        <v>-54</v>
      </c>
    </row>
    <row r="95" spans="1:7" ht="26.45" customHeight="1" x14ac:dyDescent="0.2">
      <c r="A95" s="299" t="s">
        <v>256</v>
      </c>
      <c r="B95" s="97">
        <v>63</v>
      </c>
      <c r="C95" s="97">
        <v>97</v>
      </c>
      <c r="D95" s="297">
        <f t="shared" si="14"/>
        <v>34</v>
      </c>
      <c r="E95" s="298">
        <v>13</v>
      </c>
      <c r="F95" s="97">
        <v>41</v>
      </c>
      <c r="G95" s="211">
        <f t="shared" si="15"/>
        <v>28</v>
      </c>
    </row>
    <row r="96" spans="1:7" ht="27" customHeight="1" x14ac:dyDescent="0.2">
      <c r="A96" s="408" t="s">
        <v>165</v>
      </c>
      <c r="B96" s="409"/>
      <c r="C96" s="409"/>
      <c r="D96" s="409"/>
      <c r="E96" s="409"/>
      <c r="F96" s="409"/>
      <c r="G96" s="410"/>
    </row>
    <row r="97" spans="1:7" ht="21.75" customHeight="1" x14ac:dyDescent="0.2">
      <c r="A97" s="96" t="s">
        <v>95</v>
      </c>
      <c r="B97" s="102">
        <v>782</v>
      </c>
      <c r="C97" s="102">
        <v>992</v>
      </c>
      <c r="D97" s="120">
        <f>C97-B97</f>
        <v>210</v>
      </c>
      <c r="E97" s="122">
        <v>136</v>
      </c>
      <c r="F97" s="102">
        <v>168</v>
      </c>
      <c r="G97" s="209">
        <f>F97-E97</f>
        <v>32</v>
      </c>
    </row>
    <row r="98" spans="1:7" ht="29.25" customHeight="1" x14ac:dyDescent="0.2">
      <c r="A98" s="96" t="s">
        <v>99</v>
      </c>
      <c r="B98" s="102">
        <v>521</v>
      </c>
      <c r="C98" s="102">
        <v>380</v>
      </c>
      <c r="D98" s="120">
        <f t="shared" ref="D98:D106" si="16">C98-B98</f>
        <v>-141</v>
      </c>
      <c r="E98" s="122">
        <v>156</v>
      </c>
      <c r="F98" s="102">
        <v>65</v>
      </c>
      <c r="G98" s="209">
        <f t="shared" ref="G98:G106" si="17">F98-E98</f>
        <v>-91</v>
      </c>
    </row>
    <row r="99" spans="1:7" ht="27.75" customHeight="1" x14ac:dyDescent="0.2">
      <c r="A99" s="96" t="s">
        <v>114</v>
      </c>
      <c r="B99" s="102">
        <v>393</v>
      </c>
      <c r="C99" s="102">
        <v>225</v>
      </c>
      <c r="D99" s="120">
        <f t="shared" si="16"/>
        <v>-168</v>
      </c>
      <c r="E99" s="122">
        <v>96</v>
      </c>
      <c r="F99" s="102">
        <v>63</v>
      </c>
      <c r="G99" s="209">
        <f t="shared" si="17"/>
        <v>-33</v>
      </c>
    </row>
    <row r="100" spans="1:7" ht="27.75" customHeight="1" x14ac:dyDescent="0.2">
      <c r="A100" s="96" t="s">
        <v>105</v>
      </c>
      <c r="B100" s="102">
        <v>355</v>
      </c>
      <c r="C100" s="102">
        <v>709</v>
      </c>
      <c r="D100" s="120">
        <f t="shared" si="16"/>
        <v>354</v>
      </c>
      <c r="E100" s="122">
        <v>67</v>
      </c>
      <c r="F100" s="102">
        <v>227</v>
      </c>
      <c r="G100" s="209">
        <f t="shared" si="17"/>
        <v>160</v>
      </c>
    </row>
    <row r="101" spans="1:7" ht="27.75" customHeight="1" x14ac:dyDescent="0.2">
      <c r="A101" s="96" t="s">
        <v>110</v>
      </c>
      <c r="B101" s="102">
        <v>332</v>
      </c>
      <c r="C101" s="102">
        <v>254</v>
      </c>
      <c r="D101" s="120">
        <f t="shared" si="16"/>
        <v>-78</v>
      </c>
      <c r="E101" s="122">
        <v>105</v>
      </c>
      <c r="F101" s="102">
        <v>60</v>
      </c>
      <c r="G101" s="209">
        <f t="shared" si="17"/>
        <v>-45</v>
      </c>
    </row>
    <row r="102" spans="1:7" ht="16.5" customHeight="1" x14ac:dyDescent="0.2">
      <c r="A102" s="96" t="s">
        <v>107</v>
      </c>
      <c r="B102" s="102">
        <v>196</v>
      </c>
      <c r="C102" s="102">
        <v>174</v>
      </c>
      <c r="D102" s="120">
        <f t="shared" si="16"/>
        <v>-22</v>
      </c>
      <c r="E102" s="122">
        <v>64</v>
      </c>
      <c r="F102" s="102">
        <v>13</v>
      </c>
      <c r="G102" s="209">
        <f t="shared" si="17"/>
        <v>-51</v>
      </c>
    </row>
    <row r="103" spans="1:7" ht="21.75" customHeight="1" x14ac:dyDescent="0.2">
      <c r="A103" s="96" t="s">
        <v>128</v>
      </c>
      <c r="B103" s="102">
        <v>134</v>
      </c>
      <c r="C103" s="102">
        <v>168</v>
      </c>
      <c r="D103" s="120">
        <f t="shared" si="16"/>
        <v>34</v>
      </c>
      <c r="E103" s="122">
        <v>33</v>
      </c>
      <c r="F103" s="102">
        <v>29</v>
      </c>
      <c r="G103" s="209">
        <f t="shared" si="17"/>
        <v>-4</v>
      </c>
    </row>
    <row r="104" spans="1:7" ht="20.25" customHeight="1" x14ac:dyDescent="0.2">
      <c r="A104" s="96" t="s">
        <v>120</v>
      </c>
      <c r="B104" s="102">
        <v>114</v>
      </c>
      <c r="C104" s="102">
        <v>122</v>
      </c>
      <c r="D104" s="120">
        <f t="shared" si="16"/>
        <v>8</v>
      </c>
      <c r="E104" s="122">
        <v>38</v>
      </c>
      <c r="F104" s="102">
        <v>19</v>
      </c>
      <c r="G104" s="209">
        <f t="shared" si="17"/>
        <v>-19</v>
      </c>
    </row>
    <row r="105" spans="1:7" ht="20.25" customHeight="1" x14ac:dyDescent="0.2">
      <c r="A105" s="96" t="s">
        <v>109</v>
      </c>
      <c r="B105" s="102">
        <v>88</v>
      </c>
      <c r="C105" s="102">
        <v>188</v>
      </c>
      <c r="D105" s="120">
        <f t="shared" si="16"/>
        <v>100</v>
      </c>
      <c r="E105" s="122">
        <v>27</v>
      </c>
      <c r="F105" s="102">
        <v>38</v>
      </c>
      <c r="G105" s="209">
        <f t="shared" si="17"/>
        <v>11</v>
      </c>
    </row>
    <row r="106" spans="1:7" ht="20.25" customHeight="1" x14ac:dyDescent="0.2">
      <c r="A106" s="96" t="s">
        <v>125</v>
      </c>
      <c r="B106" s="102">
        <v>80</v>
      </c>
      <c r="C106" s="102">
        <v>163</v>
      </c>
      <c r="D106" s="120">
        <f t="shared" si="16"/>
        <v>83</v>
      </c>
      <c r="E106" s="122">
        <v>24</v>
      </c>
      <c r="F106" s="102">
        <v>16</v>
      </c>
      <c r="G106" s="209">
        <f t="shared" si="17"/>
        <v>-8</v>
      </c>
    </row>
    <row r="107" spans="1:7" x14ac:dyDescent="0.2">
      <c r="B107" s="91"/>
      <c r="C107" s="91"/>
      <c r="D107" s="91"/>
      <c r="E107" s="91"/>
      <c r="F107" s="91"/>
      <c r="G107" s="91"/>
    </row>
    <row r="108" spans="1:7" x14ac:dyDescent="0.2">
      <c r="B108" s="91"/>
      <c r="C108" s="91"/>
      <c r="D108" s="91"/>
      <c r="E108" s="91"/>
      <c r="F108" s="91"/>
      <c r="G108" s="91"/>
    </row>
    <row r="109" spans="1:7" ht="30.6" customHeight="1" x14ac:dyDescent="0.25">
      <c r="A109" s="81"/>
      <c r="B109" s="98"/>
      <c r="C109" s="98"/>
      <c r="D109" s="99"/>
      <c r="E109" s="98"/>
      <c r="F109" s="98"/>
      <c r="G109" s="99"/>
    </row>
    <row r="117" ht="17.45" customHeight="1" x14ac:dyDescent="0.2"/>
    <row r="119" ht="38.450000000000003" customHeight="1" x14ac:dyDescent="0.2"/>
    <row r="135" ht="38.450000000000003" customHeight="1" x14ac:dyDescent="0.2"/>
    <row r="136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</sheetData>
  <mergeCells count="20">
    <mergeCell ref="A19:G19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96:G96"/>
    <mergeCell ref="A30:G30"/>
    <mergeCell ref="A41:G41"/>
    <mergeCell ref="A52:G52"/>
    <mergeCell ref="A63:G63"/>
    <mergeCell ref="A74:G74"/>
    <mergeCell ref="A85:G8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2" manualBreakCount="2"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B1" zoomScale="82" zoomScaleNormal="55" zoomScaleSheetLayoutView="82" workbookViewId="0">
      <selection activeCell="B16" sqref="B16"/>
    </sheetView>
  </sheetViews>
  <sheetFormatPr defaultRowHeight="18.75" x14ac:dyDescent="0.3"/>
  <cols>
    <col min="1" max="1" width="1.28515625" style="23" hidden="1" customWidth="1"/>
    <col min="2" max="2" width="87.28515625" style="23" customWidth="1"/>
    <col min="3" max="3" width="19.7109375" style="23" customWidth="1"/>
    <col min="4" max="4" width="21.42578125" style="23" customWidth="1"/>
    <col min="5" max="6" width="11.7109375" style="23" customWidth="1"/>
    <col min="7" max="7" width="8.85546875" style="23"/>
    <col min="8" max="10" width="9.140625" style="23" customWidth="1"/>
    <col min="11" max="256" width="8.85546875" style="23"/>
    <col min="257" max="257" width="0" style="23" hidden="1" customWidth="1"/>
    <col min="258" max="258" width="87.28515625" style="23" customWidth="1"/>
    <col min="259" max="262" width="11.7109375" style="23" customWidth="1"/>
    <col min="263" max="263" width="8.85546875" style="23"/>
    <col min="264" max="266" width="9.140625" style="23" customWidth="1"/>
    <col min="267" max="512" width="8.85546875" style="23"/>
    <col min="513" max="513" width="0" style="23" hidden="1" customWidth="1"/>
    <col min="514" max="514" width="87.28515625" style="23" customWidth="1"/>
    <col min="515" max="518" width="11.7109375" style="23" customWidth="1"/>
    <col min="519" max="519" width="8.85546875" style="23"/>
    <col min="520" max="522" width="9.140625" style="23" customWidth="1"/>
    <col min="523" max="768" width="8.85546875" style="23"/>
    <col min="769" max="769" width="0" style="23" hidden="1" customWidth="1"/>
    <col min="770" max="770" width="87.28515625" style="23" customWidth="1"/>
    <col min="771" max="774" width="11.7109375" style="23" customWidth="1"/>
    <col min="775" max="775" width="8.85546875" style="23"/>
    <col min="776" max="778" width="9.140625" style="23" customWidth="1"/>
    <col min="779" max="1024" width="8.85546875" style="23"/>
    <col min="1025" max="1025" width="0" style="23" hidden="1" customWidth="1"/>
    <col min="1026" max="1026" width="87.28515625" style="23" customWidth="1"/>
    <col min="1027" max="1030" width="11.7109375" style="23" customWidth="1"/>
    <col min="1031" max="1031" width="8.85546875" style="23"/>
    <col min="1032" max="1034" width="9.140625" style="23" customWidth="1"/>
    <col min="1035" max="1280" width="8.85546875" style="23"/>
    <col min="1281" max="1281" width="0" style="23" hidden="1" customWidth="1"/>
    <col min="1282" max="1282" width="87.28515625" style="23" customWidth="1"/>
    <col min="1283" max="1286" width="11.7109375" style="23" customWidth="1"/>
    <col min="1287" max="1287" width="8.85546875" style="23"/>
    <col min="1288" max="1290" width="9.140625" style="23" customWidth="1"/>
    <col min="1291" max="1536" width="8.85546875" style="23"/>
    <col min="1537" max="1537" width="0" style="23" hidden="1" customWidth="1"/>
    <col min="1538" max="1538" width="87.28515625" style="23" customWidth="1"/>
    <col min="1539" max="1542" width="11.7109375" style="23" customWidth="1"/>
    <col min="1543" max="1543" width="8.85546875" style="23"/>
    <col min="1544" max="1546" width="9.140625" style="23" customWidth="1"/>
    <col min="1547" max="1792" width="8.85546875" style="23"/>
    <col min="1793" max="1793" width="0" style="23" hidden="1" customWidth="1"/>
    <col min="1794" max="1794" width="87.28515625" style="23" customWidth="1"/>
    <col min="1795" max="1798" width="11.7109375" style="23" customWidth="1"/>
    <col min="1799" max="1799" width="8.85546875" style="23"/>
    <col min="1800" max="1802" width="9.140625" style="23" customWidth="1"/>
    <col min="1803" max="2048" width="8.85546875" style="23"/>
    <col min="2049" max="2049" width="0" style="23" hidden="1" customWidth="1"/>
    <col min="2050" max="2050" width="87.28515625" style="23" customWidth="1"/>
    <col min="2051" max="2054" width="11.7109375" style="23" customWidth="1"/>
    <col min="2055" max="2055" width="8.85546875" style="23"/>
    <col min="2056" max="2058" width="9.140625" style="23" customWidth="1"/>
    <col min="2059" max="2304" width="8.85546875" style="23"/>
    <col min="2305" max="2305" width="0" style="23" hidden="1" customWidth="1"/>
    <col min="2306" max="2306" width="87.28515625" style="23" customWidth="1"/>
    <col min="2307" max="2310" width="11.7109375" style="23" customWidth="1"/>
    <col min="2311" max="2311" width="8.85546875" style="23"/>
    <col min="2312" max="2314" width="9.140625" style="23" customWidth="1"/>
    <col min="2315" max="2560" width="8.85546875" style="23"/>
    <col min="2561" max="2561" width="0" style="23" hidden="1" customWidth="1"/>
    <col min="2562" max="2562" width="87.28515625" style="23" customWidth="1"/>
    <col min="2563" max="2566" width="11.7109375" style="23" customWidth="1"/>
    <col min="2567" max="2567" width="8.85546875" style="23"/>
    <col min="2568" max="2570" width="9.140625" style="23" customWidth="1"/>
    <col min="2571" max="2816" width="8.85546875" style="23"/>
    <col min="2817" max="2817" width="0" style="23" hidden="1" customWidth="1"/>
    <col min="2818" max="2818" width="87.28515625" style="23" customWidth="1"/>
    <col min="2819" max="2822" width="11.7109375" style="23" customWidth="1"/>
    <col min="2823" max="2823" width="8.85546875" style="23"/>
    <col min="2824" max="2826" width="9.140625" style="23" customWidth="1"/>
    <col min="2827" max="3072" width="8.85546875" style="23"/>
    <col min="3073" max="3073" width="0" style="23" hidden="1" customWidth="1"/>
    <col min="3074" max="3074" width="87.28515625" style="23" customWidth="1"/>
    <col min="3075" max="3078" width="11.7109375" style="23" customWidth="1"/>
    <col min="3079" max="3079" width="8.85546875" style="23"/>
    <col min="3080" max="3082" width="9.140625" style="23" customWidth="1"/>
    <col min="3083" max="3328" width="8.85546875" style="23"/>
    <col min="3329" max="3329" width="0" style="23" hidden="1" customWidth="1"/>
    <col min="3330" max="3330" width="87.28515625" style="23" customWidth="1"/>
    <col min="3331" max="3334" width="11.7109375" style="23" customWidth="1"/>
    <col min="3335" max="3335" width="8.85546875" style="23"/>
    <col min="3336" max="3338" width="9.140625" style="23" customWidth="1"/>
    <col min="3339" max="3584" width="8.85546875" style="23"/>
    <col min="3585" max="3585" width="0" style="23" hidden="1" customWidth="1"/>
    <col min="3586" max="3586" width="87.28515625" style="23" customWidth="1"/>
    <col min="3587" max="3590" width="11.7109375" style="23" customWidth="1"/>
    <col min="3591" max="3591" width="8.85546875" style="23"/>
    <col min="3592" max="3594" width="9.140625" style="23" customWidth="1"/>
    <col min="3595" max="3840" width="8.85546875" style="23"/>
    <col min="3841" max="3841" width="0" style="23" hidden="1" customWidth="1"/>
    <col min="3842" max="3842" width="87.28515625" style="23" customWidth="1"/>
    <col min="3843" max="3846" width="11.7109375" style="23" customWidth="1"/>
    <col min="3847" max="3847" width="8.85546875" style="23"/>
    <col min="3848" max="3850" width="9.140625" style="23" customWidth="1"/>
    <col min="3851" max="4096" width="8.85546875" style="23"/>
    <col min="4097" max="4097" width="0" style="23" hidden="1" customWidth="1"/>
    <col min="4098" max="4098" width="87.28515625" style="23" customWidth="1"/>
    <col min="4099" max="4102" width="11.7109375" style="23" customWidth="1"/>
    <col min="4103" max="4103" width="8.85546875" style="23"/>
    <col min="4104" max="4106" width="9.140625" style="23" customWidth="1"/>
    <col min="4107" max="4352" width="8.85546875" style="23"/>
    <col min="4353" max="4353" width="0" style="23" hidden="1" customWidth="1"/>
    <col min="4354" max="4354" width="87.28515625" style="23" customWidth="1"/>
    <col min="4355" max="4358" width="11.7109375" style="23" customWidth="1"/>
    <col min="4359" max="4359" width="8.85546875" style="23"/>
    <col min="4360" max="4362" width="9.140625" style="23" customWidth="1"/>
    <col min="4363" max="4608" width="8.85546875" style="23"/>
    <col min="4609" max="4609" width="0" style="23" hidden="1" customWidth="1"/>
    <col min="4610" max="4610" width="87.28515625" style="23" customWidth="1"/>
    <col min="4611" max="4614" width="11.7109375" style="23" customWidth="1"/>
    <col min="4615" max="4615" width="8.85546875" style="23"/>
    <col min="4616" max="4618" width="9.140625" style="23" customWidth="1"/>
    <col min="4619" max="4864" width="8.85546875" style="23"/>
    <col min="4865" max="4865" width="0" style="23" hidden="1" customWidth="1"/>
    <col min="4866" max="4866" width="87.28515625" style="23" customWidth="1"/>
    <col min="4867" max="4870" width="11.7109375" style="23" customWidth="1"/>
    <col min="4871" max="4871" width="8.85546875" style="23"/>
    <col min="4872" max="4874" width="9.140625" style="23" customWidth="1"/>
    <col min="4875" max="5120" width="8.85546875" style="23"/>
    <col min="5121" max="5121" width="0" style="23" hidden="1" customWidth="1"/>
    <col min="5122" max="5122" width="87.28515625" style="23" customWidth="1"/>
    <col min="5123" max="5126" width="11.7109375" style="23" customWidth="1"/>
    <col min="5127" max="5127" width="8.85546875" style="23"/>
    <col min="5128" max="5130" width="9.140625" style="23" customWidth="1"/>
    <col min="5131" max="5376" width="8.85546875" style="23"/>
    <col min="5377" max="5377" width="0" style="23" hidden="1" customWidth="1"/>
    <col min="5378" max="5378" width="87.28515625" style="23" customWidth="1"/>
    <col min="5379" max="5382" width="11.7109375" style="23" customWidth="1"/>
    <col min="5383" max="5383" width="8.85546875" style="23"/>
    <col min="5384" max="5386" width="9.140625" style="23" customWidth="1"/>
    <col min="5387" max="5632" width="8.85546875" style="23"/>
    <col min="5633" max="5633" width="0" style="23" hidden="1" customWidth="1"/>
    <col min="5634" max="5634" width="87.28515625" style="23" customWidth="1"/>
    <col min="5635" max="5638" width="11.7109375" style="23" customWidth="1"/>
    <col min="5639" max="5639" width="8.85546875" style="23"/>
    <col min="5640" max="5642" width="9.140625" style="23" customWidth="1"/>
    <col min="5643" max="5888" width="8.85546875" style="23"/>
    <col min="5889" max="5889" width="0" style="23" hidden="1" customWidth="1"/>
    <col min="5890" max="5890" width="87.28515625" style="23" customWidth="1"/>
    <col min="5891" max="5894" width="11.7109375" style="23" customWidth="1"/>
    <col min="5895" max="5895" width="8.85546875" style="23"/>
    <col min="5896" max="5898" width="9.140625" style="23" customWidth="1"/>
    <col min="5899" max="6144" width="8.85546875" style="23"/>
    <col min="6145" max="6145" width="0" style="23" hidden="1" customWidth="1"/>
    <col min="6146" max="6146" width="87.28515625" style="23" customWidth="1"/>
    <col min="6147" max="6150" width="11.7109375" style="23" customWidth="1"/>
    <col min="6151" max="6151" width="8.85546875" style="23"/>
    <col min="6152" max="6154" width="9.140625" style="23" customWidth="1"/>
    <col min="6155" max="6400" width="8.85546875" style="23"/>
    <col min="6401" max="6401" width="0" style="23" hidden="1" customWidth="1"/>
    <col min="6402" max="6402" width="87.28515625" style="23" customWidth="1"/>
    <col min="6403" max="6406" width="11.7109375" style="23" customWidth="1"/>
    <col min="6407" max="6407" width="8.85546875" style="23"/>
    <col min="6408" max="6410" width="9.140625" style="23" customWidth="1"/>
    <col min="6411" max="6656" width="8.85546875" style="23"/>
    <col min="6657" max="6657" width="0" style="23" hidden="1" customWidth="1"/>
    <col min="6658" max="6658" width="87.28515625" style="23" customWidth="1"/>
    <col min="6659" max="6662" width="11.7109375" style="23" customWidth="1"/>
    <col min="6663" max="6663" width="8.85546875" style="23"/>
    <col min="6664" max="6666" width="9.140625" style="23" customWidth="1"/>
    <col min="6667" max="6912" width="8.85546875" style="23"/>
    <col min="6913" max="6913" width="0" style="23" hidden="1" customWidth="1"/>
    <col min="6914" max="6914" width="87.28515625" style="23" customWidth="1"/>
    <col min="6915" max="6918" width="11.7109375" style="23" customWidth="1"/>
    <col min="6919" max="6919" width="8.85546875" style="23"/>
    <col min="6920" max="6922" width="9.140625" style="23" customWidth="1"/>
    <col min="6923" max="7168" width="8.85546875" style="23"/>
    <col min="7169" max="7169" width="0" style="23" hidden="1" customWidth="1"/>
    <col min="7170" max="7170" width="87.28515625" style="23" customWidth="1"/>
    <col min="7171" max="7174" width="11.7109375" style="23" customWidth="1"/>
    <col min="7175" max="7175" width="8.85546875" style="23"/>
    <col min="7176" max="7178" width="9.140625" style="23" customWidth="1"/>
    <col min="7179" max="7424" width="8.85546875" style="23"/>
    <col min="7425" max="7425" width="0" style="23" hidden="1" customWidth="1"/>
    <col min="7426" max="7426" width="87.28515625" style="23" customWidth="1"/>
    <col min="7427" max="7430" width="11.7109375" style="23" customWidth="1"/>
    <col min="7431" max="7431" width="8.85546875" style="23"/>
    <col min="7432" max="7434" width="9.140625" style="23" customWidth="1"/>
    <col min="7435" max="7680" width="8.85546875" style="23"/>
    <col min="7681" max="7681" width="0" style="23" hidden="1" customWidth="1"/>
    <col min="7682" max="7682" width="87.28515625" style="23" customWidth="1"/>
    <col min="7683" max="7686" width="11.7109375" style="23" customWidth="1"/>
    <col min="7687" max="7687" width="8.85546875" style="23"/>
    <col min="7688" max="7690" width="9.140625" style="23" customWidth="1"/>
    <col min="7691" max="7936" width="8.85546875" style="23"/>
    <col min="7937" max="7937" width="0" style="23" hidden="1" customWidth="1"/>
    <col min="7938" max="7938" width="87.28515625" style="23" customWidth="1"/>
    <col min="7939" max="7942" width="11.7109375" style="23" customWidth="1"/>
    <col min="7943" max="7943" width="8.85546875" style="23"/>
    <col min="7944" max="7946" width="9.140625" style="23" customWidth="1"/>
    <col min="7947" max="8192" width="8.85546875" style="23"/>
    <col min="8193" max="8193" width="0" style="23" hidden="1" customWidth="1"/>
    <col min="8194" max="8194" width="87.28515625" style="23" customWidth="1"/>
    <col min="8195" max="8198" width="11.7109375" style="23" customWidth="1"/>
    <col min="8199" max="8199" width="8.85546875" style="23"/>
    <col min="8200" max="8202" width="9.140625" style="23" customWidth="1"/>
    <col min="8203" max="8448" width="8.85546875" style="23"/>
    <col min="8449" max="8449" width="0" style="23" hidden="1" customWidth="1"/>
    <col min="8450" max="8450" width="87.28515625" style="23" customWidth="1"/>
    <col min="8451" max="8454" width="11.7109375" style="23" customWidth="1"/>
    <col min="8455" max="8455" width="8.85546875" style="23"/>
    <col min="8456" max="8458" width="9.140625" style="23" customWidth="1"/>
    <col min="8459" max="8704" width="8.85546875" style="23"/>
    <col min="8705" max="8705" width="0" style="23" hidden="1" customWidth="1"/>
    <col min="8706" max="8706" width="87.28515625" style="23" customWidth="1"/>
    <col min="8707" max="8710" width="11.7109375" style="23" customWidth="1"/>
    <col min="8711" max="8711" width="8.85546875" style="23"/>
    <col min="8712" max="8714" width="9.140625" style="23" customWidth="1"/>
    <col min="8715" max="8960" width="8.85546875" style="23"/>
    <col min="8961" max="8961" width="0" style="23" hidden="1" customWidth="1"/>
    <col min="8962" max="8962" width="87.28515625" style="23" customWidth="1"/>
    <col min="8963" max="8966" width="11.7109375" style="23" customWidth="1"/>
    <col min="8967" max="8967" width="8.85546875" style="23"/>
    <col min="8968" max="8970" width="9.140625" style="23" customWidth="1"/>
    <col min="8971" max="9216" width="8.85546875" style="23"/>
    <col min="9217" max="9217" width="0" style="23" hidden="1" customWidth="1"/>
    <col min="9218" max="9218" width="87.28515625" style="23" customWidth="1"/>
    <col min="9219" max="9222" width="11.7109375" style="23" customWidth="1"/>
    <col min="9223" max="9223" width="8.85546875" style="23"/>
    <col min="9224" max="9226" width="9.140625" style="23" customWidth="1"/>
    <col min="9227" max="9472" width="8.85546875" style="23"/>
    <col min="9473" max="9473" width="0" style="23" hidden="1" customWidth="1"/>
    <col min="9474" max="9474" width="87.28515625" style="23" customWidth="1"/>
    <col min="9475" max="9478" width="11.7109375" style="23" customWidth="1"/>
    <col min="9479" max="9479" width="8.85546875" style="23"/>
    <col min="9480" max="9482" width="9.140625" style="23" customWidth="1"/>
    <col min="9483" max="9728" width="8.85546875" style="23"/>
    <col min="9729" max="9729" width="0" style="23" hidden="1" customWidth="1"/>
    <col min="9730" max="9730" width="87.28515625" style="23" customWidth="1"/>
    <col min="9731" max="9734" width="11.7109375" style="23" customWidth="1"/>
    <col min="9735" max="9735" width="8.85546875" style="23"/>
    <col min="9736" max="9738" width="9.140625" style="23" customWidth="1"/>
    <col min="9739" max="9984" width="8.85546875" style="23"/>
    <col min="9985" max="9985" width="0" style="23" hidden="1" customWidth="1"/>
    <col min="9986" max="9986" width="87.28515625" style="23" customWidth="1"/>
    <col min="9987" max="9990" width="11.7109375" style="23" customWidth="1"/>
    <col min="9991" max="9991" width="8.85546875" style="23"/>
    <col min="9992" max="9994" width="9.140625" style="23" customWidth="1"/>
    <col min="9995" max="10240" width="8.85546875" style="23"/>
    <col min="10241" max="10241" width="0" style="23" hidden="1" customWidth="1"/>
    <col min="10242" max="10242" width="87.28515625" style="23" customWidth="1"/>
    <col min="10243" max="10246" width="11.7109375" style="23" customWidth="1"/>
    <col min="10247" max="10247" width="8.85546875" style="23"/>
    <col min="10248" max="10250" width="9.140625" style="23" customWidth="1"/>
    <col min="10251" max="10496" width="8.85546875" style="23"/>
    <col min="10497" max="10497" width="0" style="23" hidden="1" customWidth="1"/>
    <col min="10498" max="10498" width="87.28515625" style="23" customWidth="1"/>
    <col min="10499" max="10502" width="11.7109375" style="23" customWidth="1"/>
    <col min="10503" max="10503" width="8.85546875" style="23"/>
    <col min="10504" max="10506" width="9.140625" style="23" customWidth="1"/>
    <col min="10507" max="10752" width="8.85546875" style="23"/>
    <col min="10753" max="10753" width="0" style="23" hidden="1" customWidth="1"/>
    <col min="10754" max="10754" width="87.28515625" style="23" customWidth="1"/>
    <col min="10755" max="10758" width="11.7109375" style="23" customWidth="1"/>
    <col min="10759" max="10759" width="8.85546875" style="23"/>
    <col min="10760" max="10762" width="9.140625" style="23" customWidth="1"/>
    <col min="10763" max="11008" width="8.85546875" style="23"/>
    <col min="11009" max="11009" width="0" style="23" hidden="1" customWidth="1"/>
    <col min="11010" max="11010" width="87.28515625" style="23" customWidth="1"/>
    <col min="11011" max="11014" width="11.7109375" style="23" customWidth="1"/>
    <col min="11015" max="11015" width="8.85546875" style="23"/>
    <col min="11016" max="11018" width="9.140625" style="23" customWidth="1"/>
    <col min="11019" max="11264" width="8.85546875" style="23"/>
    <col min="11265" max="11265" width="0" style="23" hidden="1" customWidth="1"/>
    <col min="11266" max="11266" width="87.28515625" style="23" customWidth="1"/>
    <col min="11267" max="11270" width="11.7109375" style="23" customWidth="1"/>
    <col min="11271" max="11271" width="8.85546875" style="23"/>
    <col min="11272" max="11274" width="9.140625" style="23" customWidth="1"/>
    <col min="11275" max="11520" width="8.85546875" style="23"/>
    <col min="11521" max="11521" width="0" style="23" hidden="1" customWidth="1"/>
    <col min="11522" max="11522" width="87.28515625" style="23" customWidth="1"/>
    <col min="11523" max="11526" width="11.7109375" style="23" customWidth="1"/>
    <col min="11527" max="11527" width="8.85546875" style="23"/>
    <col min="11528" max="11530" width="9.140625" style="23" customWidth="1"/>
    <col min="11531" max="11776" width="8.85546875" style="23"/>
    <col min="11777" max="11777" width="0" style="23" hidden="1" customWidth="1"/>
    <col min="11778" max="11778" width="87.28515625" style="23" customWidth="1"/>
    <col min="11779" max="11782" width="11.7109375" style="23" customWidth="1"/>
    <col min="11783" max="11783" width="8.85546875" style="23"/>
    <col min="11784" max="11786" width="9.140625" style="23" customWidth="1"/>
    <col min="11787" max="12032" width="8.85546875" style="23"/>
    <col min="12033" max="12033" width="0" style="23" hidden="1" customWidth="1"/>
    <col min="12034" max="12034" width="87.28515625" style="23" customWidth="1"/>
    <col min="12035" max="12038" width="11.7109375" style="23" customWidth="1"/>
    <col min="12039" max="12039" width="8.85546875" style="23"/>
    <col min="12040" max="12042" width="9.140625" style="23" customWidth="1"/>
    <col min="12043" max="12288" width="8.85546875" style="23"/>
    <col min="12289" max="12289" width="0" style="23" hidden="1" customWidth="1"/>
    <col min="12290" max="12290" width="87.28515625" style="23" customWidth="1"/>
    <col min="12291" max="12294" width="11.7109375" style="23" customWidth="1"/>
    <col min="12295" max="12295" width="8.85546875" style="23"/>
    <col min="12296" max="12298" width="9.140625" style="23" customWidth="1"/>
    <col min="12299" max="12544" width="8.85546875" style="23"/>
    <col min="12545" max="12545" width="0" style="23" hidden="1" customWidth="1"/>
    <col min="12546" max="12546" width="87.28515625" style="23" customWidth="1"/>
    <col min="12547" max="12550" width="11.7109375" style="23" customWidth="1"/>
    <col min="12551" max="12551" width="8.85546875" style="23"/>
    <col min="12552" max="12554" width="9.140625" style="23" customWidth="1"/>
    <col min="12555" max="12800" width="8.85546875" style="23"/>
    <col min="12801" max="12801" width="0" style="23" hidden="1" customWidth="1"/>
    <col min="12802" max="12802" width="87.28515625" style="23" customWidth="1"/>
    <col min="12803" max="12806" width="11.7109375" style="23" customWidth="1"/>
    <col min="12807" max="12807" width="8.85546875" style="23"/>
    <col min="12808" max="12810" width="9.140625" style="23" customWidth="1"/>
    <col min="12811" max="13056" width="8.85546875" style="23"/>
    <col min="13057" max="13057" width="0" style="23" hidden="1" customWidth="1"/>
    <col min="13058" max="13058" width="87.28515625" style="23" customWidth="1"/>
    <col min="13059" max="13062" width="11.7109375" style="23" customWidth="1"/>
    <col min="13063" max="13063" width="8.85546875" style="23"/>
    <col min="13064" max="13066" width="9.140625" style="23" customWidth="1"/>
    <col min="13067" max="13312" width="8.85546875" style="23"/>
    <col min="13313" max="13313" width="0" style="23" hidden="1" customWidth="1"/>
    <col min="13314" max="13314" width="87.28515625" style="23" customWidth="1"/>
    <col min="13315" max="13318" width="11.7109375" style="23" customWidth="1"/>
    <col min="13319" max="13319" width="8.85546875" style="23"/>
    <col min="13320" max="13322" width="9.140625" style="23" customWidth="1"/>
    <col min="13323" max="13568" width="8.85546875" style="23"/>
    <col min="13569" max="13569" width="0" style="23" hidden="1" customWidth="1"/>
    <col min="13570" max="13570" width="87.28515625" style="23" customWidth="1"/>
    <col min="13571" max="13574" width="11.7109375" style="23" customWidth="1"/>
    <col min="13575" max="13575" width="8.85546875" style="23"/>
    <col min="13576" max="13578" width="9.140625" style="23" customWidth="1"/>
    <col min="13579" max="13824" width="8.85546875" style="23"/>
    <col min="13825" max="13825" width="0" style="23" hidden="1" customWidth="1"/>
    <col min="13826" max="13826" width="87.28515625" style="23" customWidth="1"/>
    <col min="13827" max="13830" width="11.7109375" style="23" customWidth="1"/>
    <col min="13831" max="13831" width="8.85546875" style="23"/>
    <col min="13832" max="13834" width="9.140625" style="23" customWidth="1"/>
    <col min="13835" max="14080" width="8.85546875" style="23"/>
    <col min="14081" max="14081" width="0" style="23" hidden="1" customWidth="1"/>
    <col min="14082" max="14082" width="87.28515625" style="23" customWidth="1"/>
    <col min="14083" max="14086" width="11.7109375" style="23" customWidth="1"/>
    <col min="14087" max="14087" width="8.85546875" style="23"/>
    <col min="14088" max="14090" width="9.140625" style="23" customWidth="1"/>
    <col min="14091" max="14336" width="8.85546875" style="23"/>
    <col min="14337" max="14337" width="0" style="23" hidden="1" customWidth="1"/>
    <col min="14338" max="14338" width="87.28515625" style="23" customWidth="1"/>
    <col min="14339" max="14342" width="11.7109375" style="23" customWidth="1"/>
    <col min="14343" max="14343" width="8.85546875" style="23"/>
    <col min="14344" max="14346" width="9.140625" style="23" customWidth="1"/>
    <col min="14347" max="14592" width="8.85546875" style="23"/>
    <col min="14593" max="14593" width="0" style="23" hidden="1" customWidth="1"/>
    <col min="14594" max="14594" width="87.28515625" style="23" customWidth="1"/>
    <col min="14595" max="14598" width="11.7109375" style="23" customWidth="1"/>
    <col min="14599" max="14599" width="8.85546875" style="23"/>
    <col min="14600" max="14602" width="9.140625" style="23" customWidth="1"/>
    <col min="14603" max="14848" width="8.85546875" style="23"/>
    <col min="14849" max="14849" width="0" style="23" hidden="1" customWidth="1"/>
    <col min="14850" max="14850" width="87.28515625" style="23" customWidth="1"/>
    <col min="14851" max="14854" width="11.7109375" style="23" customWidth="1"/>
    <col min="14855" max="14855" width="8.85546875" style="23"/>
    <col min="14856" max="14858" width="9.140625" style="23" customWidth="1"/>
    <col min="14859" max="15104" width="8.85546875" style="23"/>
    <col min="15105" max="15105" width="0" style="23" hidden="1" customWidth="1"/>
    <col min="15106" max="15106" width="87.28515625" style="23" customWidth="1"/>
    <col min="15107" max="15110" width="11.7109375" style="23" customWidth="1"/>
    <col min="15111" max="15111" width="8.85546875" style="23"/>
    <col min="15112" max="15114" width="9.140625" style="23" customWidth="1"/>
    <col min="15115" max="15360" width="8.85546875" style="23"/>
    <col min="15361" max="15361" width="0" style="23" hidden="1" customWidth="1"/>
    <col min="15362" max="15362" width="87.28515625" style="23" customWidth="1"/>
    <col min="15363" max="15366" width="11.7109375" style="23" customWidth="1"/>
    <col min="15367" max="15367" width="8.85546875" style="23"/>
    <col min="15368" max="15370" width="9.140625" style="23" customWidth="1"/>
    <col min="15371" max="15616" width="8.85546875" style="23"/>
    <col min="15617" max="15617" width="0" style="23" hidden="1" customWidth="1"/>
    <col min="15618" max="15618" width="87.28515625" style="23" customWidth="1"/>
    <col min="15619" max="15622" width="11.7109375" style="23" customWidth="1"/>
    <col min="15623" max="15623" width="8.85546875" style="23"/>
    <col min="15624" max="15626" width="9.140625" style="23" customWidth="1"/>
    <col min="15627" max="15872" width="8.85546875" style="23"/>
    <col min="15873" max="15873" width="0" style="23" hidden="1" customWidth="1"/>
    <col min="15874" max="15874" width="87.28515625" style="23" customWidth="1"/>
    <col min="15875" max="15878" width="11.7109375" style="23" customWidth="1"/>
    <col min="15879" max="15879" width="8.85546875" style="23"/>
    <col min="15880" max="15882" width="9.140625" style="23" customWidth="1"/>
    <col min="15883" max="16128" width="8.85546875" style="23"/>
    <col min="16129" max="16129" width="0" style="23" hidden="1" customWidth="1"/>
    <col min="16130" max="16130" width="87.28515625" style="23" customWidth="1"/>
    <col min="16131" max="16134" width="11.7109375" style="23" customWidth="1"/>
    <col min="16135" max="16135" width="8.85546875" style="23"/>
    <col min="16136" max="16138" width="9.140625" style="23" customWidth="1"/>
    <col min="16139" max="16384" width="8.85546875" style="23"/>
  </cols>
  <sheetData>
    <row r="1" spans="1:14" s="10" customFormat="1" ht="20.25" x14ac:dyDescent="0.25">
      <c r="A1" s="369" t="s">
        <v>9</v>
      </c>
      <c r="B1" s="369"/>
      <c r="C1" s="369"/>
      <c r="D1" s="369"/>
      <c r="E1" s="369"/>
      <c r="F1" s="369"/>
    </row>
    <row r="2" spans="1:14" s="10" customFormat="1" ht="20.25" x14ac:dyDescent="0.25">
      <c r="A2" s="11"/>
      <c r="B2" s="370" t="s">
        <v>10</v>
      </c>
      <c r="C2" s="369"/>
      <c r="D2" s="369"/>
      <c r="E2" s="369"/>
      <c r="F2" s="369"/>
    </row>
    <row r="3" spans="1:14" s="1" customFormat="1" ht="15.6" customHeight="1" x14ac:dyDescent="0.25">
      <c r="A3" s="291"/>
      <c r="B3" s="365" t="s">
        <v>5</v>
      </c>
      <c r="C3" s="366"/>
      <c r="D3" s="366"/>
      <c r="E3" s="366"/>
      <c r="F3" s="366"/>
    </row>
    <row r="4" spans="1:14" s="1" customFormat="1" ht="15.6" customHeight="1" x14ac:dyDescent="0.25">
      <c r="A4" s="291"/>
      <c r="B4" s="365" t="s">
        <v>6</v>
      </c>
      <c r="C4" s="366"/>
      <c r="D4" s="366"/>
      <c r="E4" s="366"/>
      <c r="F4" s="366"/>
    </row>
    <row r="5" spans="1:14" s="14" customFormat="1" x14ac:dyDescent="0.25">
      <c r="A5" s="12"/>
      <c r="B5" s="12"/>
      <c r="C5" s="12"/>
      <c r="D5" s="12"/>
      <c r="E5" s="12"/>
      <c r="F5" s="13" t="s">
        <v>166</v>
      </c>
    </row>
    <row r="6" spans="1:14" s="3" customFormat="1" ht="24.75" customHeight="1" x14ac:dyDescent="0.25">
      <c r="A6" s="293"/>
      <c r="B6" s="371"/>
      <c r="C6" s="372" t="s">
        <v>476</v>
      </c>
      <c r="D6" s="372" t="s">
        <v>474</v>
      </c>
      <c r="E6" s="373" t="s">
        <v>8</v>
      </c>
      <c r="F6" s="373"/>
    </row>
    <row r="7" spans="1:14" s="3" customFormat="1" ht="39" customHeight="1" x14ac:dyDescent="0.25">
      <c r="A7" s="293"/>
      <c r="B7" s="371"/>
      <c r="C7" s="372"/>
      <c r="D7" s="372"/>
      <c r="E7" s="294" t="s">
        <v>0</v>
      </c>
      <c r="F7" s="294" t="s">
        <v>3</v>
      </c>
    </row>
    <row r="8" spans="1:14" s="15" customFormat="1" ht="22.15" customHeight="1" x14ac:dyDescent="0.25">
      <c r="B8" s="16" t="s">
        <v>292</v>
      </c>
      <c r="C8" s="17">
        <f>SUM(C10:C28)</f>
        <v>7430</v>
      </c>
      <c r="D8" s="17">
        <f>SUM(D10:D28)</f>
        <v>5670</v>
      </c>
      <c r="E8" s="362">
        <f>ROUND(D8/C8*100,1)</f>
        <v>76.3</v>
      </c>
      <c r="F8" s="17">
        <f>D8-C8</f>
        <v>-1760</v>
      </c>
      <c r="H8" s="4"/>
      <c r="I8" s="4"/>
      <c r="J8" s="19"/>
      <c r="L8" s="20"/>
      <c r="N8" s="20"/>
    </row>
    <row r="9" spans="1:14" s="15" customFormat="1" ht="22.15" customHeight="1" x14ac:dyDescent="0.25">
      <c r="B9" s="21" t="s">
        <v>11</v>
      </c>
      <c r="C9" s="17"/>
      <c r="D9" s="17"/>
      <c r="E9" s="363" t="e">
        <f t="shared" ref="E9:E28" si="0">ROUND(D9/C9*100,1)</f>
        <v>#DIV/0!</v>
      </c>
      <c r="F9" s="17"/>
      <c r="H9" s="4"/>
      <c r="I9" s="4"/>
      <c r="J9" s="19"/>
      <c r="L9" s="20"/>
      <c r="N9" s="20"/>
    </row>
    <row r="10" spans="1:14" s="5" customFormat="1" x14ac:dyDescent="0.25">
      <c r="B10" s="22" t="s">
        <v>12</v>
      </c>
      <c r="C10" s="360">
        <v>623</v>
      </c>
      <c r="D10" s="360">
        <v>49</v>
      </c>
      <c r="E10" s="362">
        <f t="shared" si="0"/>
        <v>7.9</v>
      </c>
      <c r="F10" s="7">
        <f t="shared" ref="F10:F28" si="1">D10-C10</f>
        <v>-574</v>
      </c>
      <c r="H10" s="4"/>
      <c r="I10" s="4"/>
      <c r="J10" s="19"/>
      <c r="K10" s="9"/>
      <c r="L10" s="20"/>
      <c r="N10" s="20"/>
    </row>
    <row r="11" spans="1:14" s="5" customFormat="1" x14ac:dyDescent="0.25">
      <c r="B11" s="22" t="s">
        <v>13</v>
      </c>
      <c r="C11" s="360">
        <v>0</v>
      </c>
      <c r="D11" s="360">
        <v>0</v>
      </c>
      <c r="E11" s="363" t="e">
        <f t="shared" si="0"/>
        <v>#DIV/0!</v>
      </c>
      <c r="F11" s="7">
        <f t="shared" si="1"/>
        <v>0</v>
      </c>
      <c r="H11" s="4"/>
      <c r="I11" s="4"/>
      <c r="J11" s="19"/>
      <c r="K11" s="9"/>
      <c r="L11" s="20"/>
      <c r="N11" s="20"/>
    </row>
    <row r="12" spans="1:14" s="5" customFormat="1" x14ac:dyDescent="0.25">
      <c r="B12" s="22" t="s">
        <v>14</v>
      </c>
      <c r="C12" s="360">
        <v>3687</v>
      </c>
      <c r="D12" s="360">
        <v>461</v>
      </c>
      <c r="E12" s="362">
        <f t="shared" si="0"/>
        <v>12.5</v>
      </c>
      <c r="F12" s="7">
        <f t="shared" si="1"/>
        <v>-3226</v>
      </c>
      <c r="H12" s="4"/>
      <c r="I12" s="4"/>
      <c r="J12" s="19"/>
      <c r="K12" s="9"/>
      <c r="L12" s="20"/>
      <c r="N12" s="20"/>
    </row>
    <row r="13" spans="1:14" s="5" customFormat="1" x14ac:dyDescent="0.25">
      <c r="B13" s="22" t="s">
        <v>15</v>
      </c>
      <c r="C13" s="360">
        <v>140</v>
      </c>
      <c r="D13" s="360">
        <v>59</v>
      </c>
      <c r="E13" s="362">
        <f t="shared" si="0"/>
        <v>42.1</v>
      </c>
      <c r="F13" s="7">
        <f t="shared" si="1"/>
        <v>-81</v>
      </c>
      <c r="H13" s="4"/>
      <c r="I13" s="4"/>
      <c r="J13" s="19"/>
      <c r="K13" s="9"/>
      <c r="L13" s="20"/>
      <c r="N13" s="20"/>
    </row>
    <row r="14" spans="1:14" s="5" customFormat="1" x14ac:dyDescent="0.25">
      <c r="B14" s="22" t="s">
        <v>16</v>
      </c>
      <c r="C14" s="360">
        <v>89</v>
      </c>
      <c r="D14" s="360">
        <v>175</v>
      </c>
      <c r="E14" s="362">
        <f t="shared" si="0"/>
        <v>196.6</v>
      </c>
      <c r="F14" s="7">
        <f t="shared" si="1"/>
        <v>86</v>
      </c>
      <c r="H14" s="4"/>
      <c r="I14" s="4"/>
      <c r="J14" s="19"/>
      <c r="K14" s="9"/>
      <c r="L14" s="20"/>
      <c r="N14" s="20"/>
    </row>
    <row r="15" spans="1:14" s="5" customFormat="1" x14ac:dyDescent="0.25">
      <c r="B15" s="22" t="s">
        <v>17</v>
      </c>
      <c r="C15" s="360">
        <v>0</v>
      </c>
      <c r="D15" s="360">
        <v>0</v>
      </c>
      <c r="E15" s="363" t="e">
        <f t="shared" si="0"/>
        <v>#DIV/0!</v>
      </c>
      <c r="F15" s="7">
        <f t="shared" si="1"/>
        <v>0</v>
      </c>
      <c r="H15" s="4"/>
      <c r="I15" s="4"/>
      <c r="J15" s="19"/>
      <c r="K15" s="9"/>
      <c r="L15" s="20"/>
      <c r="N15" s="20"/>
    </row>
    <row r="16" spans="1:14" s="5" customFormat="1" ht="37.5" x14ac:dyDescent="0.25">
      <c r="B16" s="22" t="s">
        <v>18</v>
      </c>
      <c r="C16" s="360">
        <v>63</v>
      </c>
      <c r="D16" s="360">
        <v>3</v>
      </c>
      <c r="E16" s="362">
        <f t="shared" si="0"/>
        <v>4.8</v>
      </c>
      <c r="F16" s="7">
        <f t="shared" si="1"/>
        <v>-60</v>
      </c>
      <c r="H16" s="4"/>
      <c r="I16" s="4"/>
      <c r="J16" s="19"/>
      <c r="K16" s="9"/>
      <c r="L16" s="20"/>
      <c r="N16" s="20"/>
    </row>
    <row r="17" spans="2:14" s="5" customFormat="1" x14ac:dyDescent="0.25">
      <c r="B17" s="22" t="s">
        <v>19</v>
      </c>
      <c r="C17" s="360">
        <v>529</v>
      </c>
      <c r="D17" s="360">
        <v>612</v>
      </c>
      <c r="E17" s="362">
        <f t="shared" si="0"/>
        <v>115.7</v>
      </c>
      <c r="F17" s="7">
        <f t="shared" si="1"/>
        <v>83</v>
      </c>
      <c r="H17" s="4"/>
      <c r="I17" s="4"/>
      <c r="J17" s="19"/>
      <c r="K17" s="9"/>
      <c r="L17" s="20"/>
      <c r="N17" s="20"/>
    </row>
    <row r="18" spans="2:14" s="5" customFormat="1" x14ac:dyDescent="0.25">
      <c r="B18" s="22" t="s">
        <v>20</v>
      </c>
      <c r="C18" s="360">
        <v>298</v>
      </c>
      <c r="D18" s="360">
        <v>0</v>
      </c>
      <c r="E18" s="362">
        <f t="shared" si="0"/>
        <v>0</v>
      </c>
      <c r="F18" s="7">
        <f t="shared" si="1"/>
        <v>-298</v>
      </c>
      <c r="H18" s="4"/>
      <c r="I18" s="4"/>
      <c r="J18" s="19"/>
      <c r="K18" s="9"/>
      <c r="L18" s="20"/>
      <c r="N18" s="20"/>
    </row>
    <row r="19" spans="2:14" s="5" customFormat="1" x14ac:dyDescent="0.25">
      <c r="B19" s="22" t="s">
        <v>21</v>
      </c>
      <c r="C19" s="360">
        <v>0</v>
      </c>
      <c r="D19" s="360">
        <v>32</v>
      </c>
      <c r="E19" s="307" t="e">
        <f t="shared" si="0"/>
        <v>#DIV/0!</v>
      </c>
      <c r="F19" s="7">
        <f t="shared" si="1"/>
        <v>32</v>
      </c>
      <c r="H19" s="4"/>
      <c r="I19" s="4"/>
      <c r="J19" s="19"/>
      <c r="K19" s="9"/>
      <c r="L19" s="20"/>
      <c r="N19" s="20"/>
    </row>
    <row r="20" spans="2:14" s="5" customFormat="1" x14ac:dyDescent="0.25">
      <c r="B20" s="22" t="s">
        <v>22</v>
      </c>
      <c r="C20" s="361">
        <v>0</v>
      </c>
      <c r="D20" s="361">
        <v>0</v>
      </c>
      <c r="E20" s="307" t="e">
        <f t="shared" si="0"/>
        <v>#DIV/0!</v>
      </c>
      <c r="F20" s="7">
        <f t="shared" si="1"/>
        <v>0</v>
      </c>
      <c r="H20" s="4"/>
      <c r="I20" s="4"/>
      <c r="J20" s="19"/>
      <c r="K20" s="9"/>
      <c r="L20" s="20"/>
      <c r="N20" s="20"/>
    </row>
    <row r="21" spans="2:14" s="5" customFormat="1" x14ac:dyDescent="0.25">
      <c r="B21" s="22" t="s">
        <v>23</v>
      </c>
      <c r="C21" s="360">
        <v>26</v>
      </c>
      <c r="D21" s="360">
        <v>25</v>
      </c>
      <c r="E21" s="362">
        <f t="shared" si="0"/>
        <v>96.2</v>
      </c>
      <c r="F21" s="7">
        <f t="shared" si="1"/>
        <v>-1</v>
      </c>
      <c r="H21" s="4"/>
      <c r="I21" s="4"/>
      <c r="J21" s="19"/>
      <c r="K21" s="9"/>
      <c r="L21" s="20"/>
      <c r="N21" s="20"/>
    </row>
    <row r="22" spans="2:14" s="5" customFormat="1" x14ac:dyDescent="0.25">
      <c r="B22" s="22" t="s">
        <v>24</v>
      </c>
      <c r="C22" s="360">
        <v>0</v>
      </c>
      <c r="D22" s="360">
        <v>34</v>
      </c>
      <c r="E22" s="307" t="e">
        <f t="shared" si="0"/>
        <v>#DIV/0!</v>
      </c>
      <c r="F22" s="7">
        <f t="shared" si="1"/>
        <v>34</v>
      </c>
      <c r="H22" s="4"/>
      <c r="I22" s="4"/>
      <c r="J22" s="19"/>
      <c r="K22" s="9"/>
      <c r="L22" s="20"/>
      <c r="N22" s="20"/>
    </row>
    <row r="23" spans="2:14" s="5" customFormat="1" x14ac:dyDescent="0.25">
      <c r="B23" s="22" t="s">
        <v>25</v>
      </c>
      <c r="C23" s="360">
        <v>67</v>
      </c>
      <c r="D23" s="360">
        <v>207</v>
      </c>
      <c r="E23" s="362" t="s">
        <v>467</v>
      </c>
      <c r="F23" s="7">
        <f t="shared" si="1"/>
        <v>140</v>
      </c>
      <c r="H23" s="4"/>
      <c r="I23" s="4"/>
      <c r="J23" s="19"/>
      <c r="K23" s="9"/>
      <c r="L23" s="20"/>
      <c r="N23" s="20"/>
    </row>
    <row r="24" spans="2:14" s="5" customFormat="1" x14ac:dyDescent="0.25">
      <c r="B24" s="22" t="s">
        <v>26</v>
      </c>
      <c r="C24" s="360">
        <v>842</v>
      </c>
      <c r="D24" s="360">
        <v>3050</v>
      </c>
      <c r="E24" s="362" t="s">
        <v>479</v>
      </c>
      <c r="F24" s="7">
        <f t="shared" si="1"/>
        <v>2208</v>
      </c>
      <c r="H24" s="4"/>
      <c r="I24" s="4"/>
      <c r="J24" s="19"/>
      <c r="K24" s="9"/>
      <c r="L24" s="20"/>
      <c r="N24" s="20"/>
    </row>
    <row r="25" spans="2:14" s="5" customFormat="1" x14ac:dyDescent="0.25">
      <c r="B25" s="22" t="s">
        <v>27</v>
      </c>
      <c r="C25" s="360">
        <v>151</v>
      </c>
      <c r="D25" s="360">
        <v>648</v>
      </c>
      <c r="E25" s="362" t="s">
        <v>484</v>
      </c>
      <c r="F25" s="7">
        <f t="shared" si="1"/>
        <v>497</v>
      </c>
      <c r="H25" s="4"/>
      <c r="I25" s="4"/>
      <c r="J25" s="19"/>
      <c r="K25" s="9"/>
      <c r="L25" s="20"/>
      <c r="N25" s="20"/>
    </row>
    <row r="26" spans="2:14" s="5" customFormat="1" x14ac:dyDescent="0.25">
      <c r="B26" s="22" t="s">
        <v>28</v>
      </c>
      <c r="C26" s="360">
        <v>898</v>
      </c>
      <c r="D26" s="360">
        <v>314</v>
      </c>
      <c r="E26" s="362">
        <f t="shared" si="0"/>
        <v>35</v>
      </c>
      <c r="F26" s="7">
        <f t="shared" si="1"/>
        <v>-584</v>
      </c>
      <c r="H26" s="4"/>
      <c r="I26" s="4"/>
      <c r="J26" s="19"/>
      <c r="K26" s="9"/>
      <c r="L26" s="20"/>
      <c r="N26" s="20"/>
    </row>
    <row r="27" spans="2:14" s="5" customFormat="1" x14ac:dyDescent="0.25">
      <c r="B27" s="22" t="s">
        <v>29</v>
      </c>
      <c r="C27" s="360">
        <v>17</v>
      </c>
      <c r="D27" s="360">
        <v>1</v>
      </c>
      <c r="E27" s="362">
        <f t="shared" si="0"/>
        <v>5.9</v>
      </c>
      <c r="F27" s="7">
        <f t="shared" si="1"/>
        <v>-16</v>
      </c>
      <c r="H27" s="4"/>
      <c r="I27" s="4"/>
      <c r="J27" s="19"/>
      <c r="K27" s="9"/>
      <c r="L27" s="20"/>
      <c r="N27" s="20"/>
    </row>
    <row r="28" spans="2:14" s="5" customFormat="1" x14ac:dyDescent="0.25">
      <c r="B28" s="22" t="s">
        <v>30</v>
      </c>
      <c r="C28" s="360">
        <v>0</v>
      </c>
      <c r="D28" s="360">
        <v>0</v>
      </c>
      <c r="E28" s="307" t="e">
        <f t="shared" si="0"/>
        <v>#DIV/0!</v>
      </c>
      <c r="F28" s="7">
        <f t="shared" si="1"/>
        <v>0</v>
      </c>
      <c r="H28" s="4"/>
      <c r="I28" s="4"/>
      <c r="J28" s="19"/>
      <c r="K28" s="9"/>
      <c r="L28" s="20"/>
      <c r="N28" s="2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21" sqref="D21"/>
    </sheetView>
  </sheetViews>
  <sheetFormatPr defaultColWidth="9.140625" defaultRowHeight="15.75" x14ac:dyDescent="0.25"/>
  <cols>
    <col min="1" max="1" width="3.140625" style="80" customWidth="1"/>
    <col min="2" max="2" width="42" style="87" customWidth="1"/>
    <col min="3" max="3" width="22.140625" style="81" customWidth="1"/>
    <col min="4" max="4" width="26.42578125" style="81" customWidth="1"/>
    <col min="5" max="16384" width="9.140625" style="81"/>
  </cols>
  <sheetData>
    <row r="1" spans="1:6" ht="32.1" customHeight="1" x14ac:dyDescent="0.25">
      <c r="B1" s="401" t="s">
        <v>233</v>
      </c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3" spans="1:6" ht="7.5" customHeight="1" x14ac:dyDescent="0.25"/>
    <row r="4" spans="1:6" s="82" customFormat="1" ht="35.450000000000003" customHeight="1" x14ac:dyDescent="0.25">
      <c r="A4" s="348"/>
      <c r="B4" s="345" t="s">
        <v>88</v>
      </c>
      <c r="C4" s="346" t="s">
        <v>417</v>
      </c>
      <c r="D4" s="347" t="s">
        <v>381</v>
      </c>
    </row>
    <row r="5" spans="1:6" ht="26.45" customHeight="1" x14ac:dyDescent="0.25">
      <c r="A5" s="83">
        <v>1</v>
      </c>
      <c r="B5" s="84" t="s">
        <v>100</v>
      </c>
      <c r="C5" s="102">
        <v>1001</v>
      </c>
      <c r="D5" s="102">
        <v>326</v>
      </c>
      <c r="F5" s="98"/>
    </row>
    <row r="6" spans="1:6" ht="26.45" customHeight="1" x14ac:dyDescent="0.25">
      <c r="A6" s="83">
        <v>2</v>
      </c>
      <c r="B6" s="84" t="s">
        <v>96</v>
      </c>
      <c r="C6" s="102">
        <v>844</v>
      </c>
      <c r="D6" s="102">
        <v>262</v>
      </c>
      <c r="F6" s="98"/>
    </row>
    <row r="7" spans="1:6" ht="27" customHeight="1" x14ac:dyDescent="0.25">
      <c r="A7" s="83">
        <v>3</v>
      </c>
      <c r="B7" s="84" t="s">
        <v>236</v>
      </c>
      <c r="C7" s="102">
        <v>703</v>
      </c>
      <c r="D7" s="102">
        <v>174</v>
      </c>
      <c r="F7" s="98"/>
    </row>
    <row r="8" spans="1:6" s="85" customFormat="1" ht="36.75" customHeight="1" x14ac:dyDescent="0.25">
      <c r="A8" s="83">
        <v>4</v>
      </c>
      <c r="B8" s="84" t="s">
        <v>463</v>
      </c>
      <c r="C8" s="102">
        <v>660</v>
      </c>
      <c r="D8" s="102">
        <v>334</v>
      </c>
      <c r="F8" s="98"/>
    </row>
    <row r="9" spans="1:6" s="85" customFormat="1" ht="26.45" customHeight="1" x14ac:dyDescent="0.25">
      <c r="A9" s="83">
        <v>5</v>
      </c>
      <c r="B9" s="84" t="s">
        <v>98</v>
      </c>
      <c r="C9" s="102">
        <v>576</v>
      </c>
      <c r="D9" s="102">
        <v>119</v>
      </c>
      <c r="F9" s="98"/>
    </row>
    <row r="10" spans="1:6" s="85" customFormat="1" ht="27.75" customHeight="1" x14ac:dyDescent="0.25">
      <c r="A10" s="83">
        <v>6</v>
      </c>
      <c r="B10" s="84" t="s">
        <v>99</v>
      </c>
      <c r="C10" s="102">
        <v>505</v>
      </c>
      <c r="D10" s="102">
        <v>151</v>
      </c>
      <c r="F10" s="98"/>
    </row>
    <row r="11" spans="1:6" s="85" customFormat="1" ht="33" customHeight="1" x14ac:dyDescent="0.25">
      <c r="A11" s="83">
        <v>7</v>
      </c>
      <c r="B11" s="84" t="s">
        <v>101</v>
      </c>
      <c r="C11" s="102">
        <v>491</v>
      </c>
      <c r="D11" s="102">
        <v>129</v>
      </c>
      <c r="F11" s="98"/>
    </row>
    <row r="12" spans="1:6" s="85" customFormat="1" ht="36.75" customHeight="1" x14ac:dyDescent="0.25">
      <c r="A12" s="83">
        <v>8</v>
      </c>
      <c r="B12" s="84" t="s">
        <v>112</v>
      </c>
      <c r="C12" s="102">
        <v>402</v>
      </c>
      <c r="D12" s="102">
        <v>89</v>
      </c>
      <c r="F12" s="98"/>
    </row>
    <row r="13" spans="1:6" s="85" customFormat="1" ht="32.25" customHeight="1" x14ac:dyDescent="0.25">
      <c r="A13" s="83">
        <v>9</v>
      </c>
      <c r="B13" s="84" t="s">
        <v>108</v>
      </c>
      <c r="C13" s="102">
        <v>395</v>
      </c>
      <c r="D13" s="102">
        <v>132</v>
      </c>
      <c r="F13" s="98"/>
    </row>
    <row r="14" spans="1:6" s="85" customFormat="1" ht="29.25" customHeight="1" x14ac:dyDescent="0.25">
      <c r="A14" s="83">
        <v>10</v>
      </c>
      <c r="B14" s="84" t="s">
        <v>95</v>
      </c>
      <c r="C14" s="102">
        <v>388</v>
      </c>
      <c r="D14" s="102">
        <v>74</v>
      </c>
      <c r="F14" s="98"/>
    </row>
    <row r="15" spans="1:6" s="85" customFormat="1" ht="29.25" customHeight="1" x14ac:dyDescent="0.25">
      <c r="A15" s="83">
        <v>11</v>
      </c>
      <c r="B15" s="84" t="s">
        <v>133</v>
      </c>
      <c r="C15" s="102">
        <v>387</v>
      </c>
      <c r="D15" s="102">
        <v>191</v>
      </c>
      <c r="F15" s="98"/>
    </row>
    <row r="16" spans="1:6" s="85" customFormat="1" ht="31.7" customHeight="1" x14ac:dyDescent="0.25">
      <c r="A16" s="83">
        <v>12</v>
      </c>
      <c r="B16" s="84" t="s">
        <v>97</v>
      </c>
      <c r="C16" s="102">
        <v>309</v>
      </c>
      <c r="D16" s="102">
        <v>283</v>
      </c>
      <c r="F16" s="98"/>
    </row>
    <row r="17" spans="1:6" s="85" customFormat="1" ht="31.9" customHeight="1" x14ac:dyDescent="0.25">
      <c r="A17" s="83">
        <v>13</v>
      </c>
      <c r="B17" s="84" t="s">
        <v>119</v>
      </c>
      <c r="C17" s="102">
        <v>301</v>
      </c>
      <c r="D17" s="102">
        <v>69</v>
      </c>
      <c r="F17" s="98"/>
    </row>
    <row r="18" spans="1:6" s="85" customFormat="1" ht="27.75" customHeight="1" x14ac:dyDescent="0.25">
      <c r="A18" s="83">
        <v>14</v>
      </c>
      <c r="B18" s="84" t="s">
        <v>113</v>
      </c>
      <c r="C18" s="102">
        <v>277</v>
      </c>
      <c r="D18" s="102">
        <v>82</v>
      </c>
      <c r="F18" s="98"/>
    </row>
    <row r="19" spans="1:6" s="85" customFormat="1" ht="23.25" customHeight="1" x14ac:dyDescent="0.25">
      <c r="A19" s="83">
        <v>15</v>
      </c>
      <c r="B19" s="84" t="s">
        <v>110</v>
      </c>
      <c r="C19" s="102">
        <v>271</v>
      </c>
      <c r="D19" s="102">
        <v>81</v>
      </c>
      <c r="F19" s="98"/>
    </row>
    <row r="20" spans="1:6" s="85" customFormat="1" ht="88.5" customHeight="1" x14ac:dyDescent="0.25">
      <c r="A20" s="83">
        <v>16</v>
      </c>
      <c r="B20" s="84" t="s">
        <v>341</v>
      </c>
      <c r="C20" s="102">
        <v>245</v>
      </c>
      <c r="D20" s="102">
        <v>67</v>
      </c>
      <c r="F20" s="98"/>
    </row>
    <row r="21" spans="1:6" s="85" customFormat="1" ht="19.5" customHeight="1" x14ac:dyDescent="0.25">
      <c r="A21" s="83">
        <v>17</v>
      </c>
      <c r="B21" s="84" t="s">
        <v>126</v>
      </c>
      <c r="C21" s="102">
        <v>241</v>
      </c>
      <c r="D21" s="102">
        <v>68</v>
      </c>
      <c r="F21" s="98"/>
    </row>
    <row r="22" spans="1:6" s="85" customFormat="1" ht="27" customHeight="1" x14ac:dyDescent="0.25">
      <c r="A22" s="83">
        <v>18</v>
      </c>
      <c r="B22" s="84" t="s">
        <v>349</v>
      </c>
      <c r="C22" s="102">
        <v>188</v>
      </c>
      <c r="D22" s="102">
        <v>43</v>
      </c>
      <c r="F22" s="98"/>
    </row>
    <row r="23" spans="1:6" s="85" customFormat="1" ht="23.25" customHeight="1" x14ac:dyDescent="0.25">
      <c r="A23" s="83">
        <v>19</v>
      </c>
      <c r="B23" s="84" t="s">
        <v>337</v>
      </c>
      <c r="C23" s="102">
        <v>181</v>
      </c>
      <c r="D23" s="102">
        <v>42</v>
      </c>
      <c r="F23" s="98"/>
    </row>
    <row r="24" spans="1:6" s="85" customFormat="1" ht="29.25" customHeight="1" x14ac:dyDescent="0.25">
      <c r="A24" s="83">
        <v>20</v>
      </c>
      <c r="B24" s="84" t="s">
        <v>114</v>
      </c>
      <c r="C24" s="102">
        <v>176</v>
      </c>
      <c r="D24" s="102">
        <v>43</v>
      </c>
      <c r="F24" s="98"/>
    </row>
    <row r="25" spans="1:6" s="85" customFormat="1" x14ac:dyDescent="0.25">
      <c r="B25" s="98"/>
    </row>
    <row r="26" spans="1:6" s="85" customFormat="1" x14ac:dyDescent="0.25">
      <c r="B26" s="98"/>
    </row>
    <row r="27" spans="1:6" s="85" customFormat="1" x14ac:dyDescent="0.25">
      <c r="B27" s="98"/>
    </row>
    <row r="28" spans="1:6" s="85" customFormat="1" x14ac:dyDescent="0.25">
      <c r="B28" s="98"/>
    </row>
    <row r="29" spans="1:6" s="85" customFormat="1" x14ac:dyDescent="0.25">
      <c r="B29" s="98"/>
    </row>
    <row r="30" spans="1:6" s="85" customFormat="1" x14ac:dyDescent="0.25">
      <c r="B30" s="98"/>
    </row>
    <row r="31" spans="1:6" s="85" customFormat="1" x14ac:dyDescent="0.25">
      <c r="B31" s="98"/>
    </row>
    <row r="32" spans="1:6" s="85" customFormat="1" x14ac:dyDescent="0.25">
      <c r="B32" s="98"/>
    </row>
    <row r="33" spans="1:2" s="85" customFormat="1" ht="25.5" customHeight="1" x14ac:dyDescent="0.25">
      <c r="B33" s="98"/>
    </row>
    <row r="34" spans="1:2" s="85" customFormat="1" x14ac:dyDescent="0.25">
      <c r="B34" s="98"/>
    </row>
    <row r="35" spans="1:2" s="85" customFormat="1" x14ac:dyDescent="0.25">
      <c r="B35" s="98"/>
    </row>
    <row r="36" spans="1:2" s="85" customFormat="1" x14ac:dyDescent="0.25">
      <c r="B36" s="98"/>
    </row>
    <row r="37" spans="1:2" s="85" customFormat="1" x14ac:dyDescent="0.25">
      <c r="B37" s="98"/>
    </row>
    <row r="38" spans="1:2" s="85" customFormat="1" x14ac:dyDescent="0.25">
      <c r="B38" s="98"/>
    </row>
    <row r="39" spans="1:2" s="85" customFormat="1" x14ac:dyDescent="0.25">
      <c r="B39" s="98"/>
    </row>
    <row r="40" spans="1:2" s="85" customFormat="1" x14ac:dyDescent="0.25">
      <c r="B40" s="98"/>
    </row>
    <row r="41" spans="1:2" x14ac:dyDescent="0.25">
      <c r="A41" s="81"/>
      <c r="B41" s="98"/>
    </row>
    <row r="42" spans="1:2" x14ac:dyDescent="0.25">
      <c r="A42" s="81"/>
      <c r="B42" s="98"/>
    </row>
    <row r="43" spans="1:2" x14ac:dyDescent="0.25">
      <c r="A43" s="81"/>
      <c r="B43" s="98"/>
    </row>
    <row r="44" spans="1:2" x14ac:dyDescent="0.25">
      <c r="A44" s="81"/>
      <c r="B44" s="98"/>
    </row>
    <row r="45" spans="1:2" x14ac:dyDescent="0.25">
      <c r="A45" s="81"/>
      <c r="B45" s="98"/>
    </row>
    <row r="46" spans="1:2" x14ac:dyDescent="0.25">
      <c r="A46" s="81"/>
      <c r="B46" s="98"/>
    </row>
    <row r="47" spans="1:2" x14ac:dyDescent="0.25">
      <c r="A47" s="81"/>
      <c r="B47" s="98"/>
    </row>
    <row r="48" spans="1:2" x14ac:dyDescent="0.25">
      <c r="A48" s="81"/>
      <c r="B48" s="98"/>
    </row>
    <row r="49" spans="1:2" x14ac:dyDescent="0.25">
      <c r="A49" s="81"/>
      <c r="B49" s="98"/>
    </row>
    <row r="50" spans="1:2" x14ac:dyDescent="0.25">
      <c r="A50" s="81"/>
      <c r="B50" s="98"/>
    </row>
    <row r="51" spans="1:2" x14ac:dyDescent="0.25">
      <c r="A51" s="81"/>
      <c r="B51" s="98"/>
    </row>
    <row r="52" spans="1:2" x14ac:dyDescent="0.25">
      <c r="A52" s="81"/>
      <c r="B52" s="98"/>
    </row>
    <row r="53" spans="1:2" x14ac:dyDescent="0.25">
      <c r="A53" s="81"/>
      <c r="B53" s="98"/>
    </row>
    <row r="54" spans="1:2" x14ac:dyDescent="0.25">
      <c r="A54" s="81"/>
      <c r="B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zoomScale="90" zoomScaleNormal="90" zoomScaleSheetLayoutView="90" workbookViewId="0">
      <selection activeCell="B103" sqref="B103:C103"/>
    </sheetView>
  </sheetViews>
  <sheetFormatPr defaultColWidth="8.85546875" defaultRowHeight="12.75" x14ac:dyDescent="0.2"/>
  <cols>
    <col min="1" max="1" width="43.28515625" style="91" customWidth="1"/>
    <col min="2" max="2" width="18.140625" style="100" customWidth="1"/>
    <col min="3" max="3" width="17.140625" style="100" customWidth="1"/>
    <col min="4" max="4" width="8.85546875" style="91"/>
    <col min="5" max="5" width="64" style="91" customWidth="1"/>
    <col min="6" max="16384" width="8.85546875" style="91"/>
  </cols>
  <sheetData>
    <row r="1" spans="1:9" s="89" customFormat="1" ht="44.45" customHeight="1" x14ac:dyDescent="0.3">
      <c r="A1" s="401" t="s">
        <v>235</v>
      </c>
      <c r="B1" s="401"/>
      <c r="C1" s="401"/>
    </row>
    <row r="2" spans="1:9" s="89" customFormat="1" ht="20.25" x14ac:dyDescent="0.3">
      <c r="A2" s="387" t="s">
        <v>131</v>
      </c>
      <c r="B2" s="387"/>
      <c r="C2" s="387"/>
    </row>
    <row r="4" spans="1:9" s="82" customFormat="1" ht="35.450000000000003" customHeight="1" x14ac:dyDescent="0.25">
      <c r="A4" s="345" t="s">
        <v>88</v>
      </c>
      <c r="B4" s="346" t="s">
        <v>417</v>
      </c>
      <c r="C4" s="347" t="s">
        <v>381</v>
      </c>
    </row>
    <row r="5" spans="1:9" ht="38.450000000000003" customHeight="1" x14ac:dyDescent="0.2">
      <c r="A5" s="385" t="s">
        <v>132</v>
      </c>
      <c r="B5" s="385"/>
      <c r="C5" s="385"/>
      <c r="I5" s="94"/>
    </row>
    <row r="6" spans="1:9" ht="21" customHeight="1" x14ac:dyDescent="0.2">
      <c r="A6" s="95" t="s">
        <v>133</v>
      </c>
      <c r="B6" s="97">
        <v>387</v>
      </c>
      <c r="C6" s="97">
        <v>191</v>
      </c>
      <c r="D6" s="121"/>
      <c r="I6" s="94"/>
    </row>
    <row r="7" spans="1:9" ht="25.7" customHeight="1" x14ac:dyDescent="0.2">
      <c r="A7" s="95" t="s">
        <v>113</v>
      </c>
      <c r="B7" s="97">
        <v>277</v>
      </c>
      <c r="C7" s="97">
        <v>82</v>
      </c>
    </row>
    <row r="8" spans="1:9" ht="18.75" customHeight="1" x14ac:dyDescent="0.2">
      <c r="A8" s="95" t="s">
        <v>349</v>
      </c>
      <c r="B8" s="97">
        <v>188</v>
      </c>
      <c r="C8" s="97">
        <v>43</v>
      </c>
      <c r="D8" s="121"/>
    </row>
    <row r="9" spans="1:9" ht="30" customHeight="1" x14ac:dyDescent="0.2">
      <c r="A9" s="95" t="s">
        <v>350</v>
      </c>
      <c r="B9" s="97">
        <v>157</v>
      </c>
      <c r="C9" s="97">
        <v>61</v>
      </c>
    </row>
    <row r="10" spans="1:9" ht="41.25" customHeight="1" x14ac:dyDescent="0.2">
      <c r="A10" s="95" t="s">
        <v>363</v>
      </c>
      <c r="B10" s="97">
        <v>133</v>
      </c>
      <c r="C10" s="97">
        <v>57</v>
      </c>
      <c r="D10" s="121"/>
    </row>
    <row r="11" spans="1:9" ht="34.5" customHeight="1" x14ac:dyDescent="0.2">
      <c r="A11" s="95" t="s">
        <v>369</v>
      </c>
      <c r="B11" s="97">
        <v>127</v>
      </c>
      <c r="C11" s="97">
        <v>64</v>
      </c>
    </row>
    <row r="12" spans="1:9" ht="19.5" customHeight="1" x14ac:dyDescent="0.2">
      <c r="A12" s="95" t="s">
        <v>370</v>
      </c>
      <c r="B12" s="97">
        <v>125</v>
      </c>
      <c r="C12" s="97">
        <v>39</v>
      </c>
      <c r="D12" s="121"/>
    </row>
    <row r="13" spans="1:9" ht="25.15" customHeight="1" x14ac:dyDescent="0.2">
      <c r="A13" s="95" t="s">
        <v>138</v>
      </c>
      <c r="B13" s="97">
        <v>121</v>
      </c>
      <c r="C13" s="97">
        <v>32</v>
      </c>
    </row>
    <row r="14" spans="1:9" ht="33" customHeight="1" x14ac:dyDescent="0.2">
      <c r="A14" s="95" t="s">
        <v>136</v>
      </c>
      <c r="B14" s="97">
        <v>114</v>
      </c>
      <c r="C14" s="97">
        <v>38</v>
      </c>
      <c r="D14" s="121"/>
    </row>
    <row r="15" spans="1:9" ht="20.45" customHeight="1" x14ac:dyDescent="0.2">
      <c r="A15" s="95" t="s">
        <v>174</v>
      </c>
      <c r="B15" s="97">
        <v>100</v>
      </c>
      <c r="C15" s="97">
        <v>29</v>
      </c>
    </row>
    <row r="16" spans="1:9" ht="27.75" customHeight="1" x14ac:dyDescent="0.2">
      <c r="A16" s="385" t="s">
        <v>34</v>
      </c>
      <c r="B16" s="385"/>
      <c r="C16" s="385"/>
      <c r="D16" s="121"/>
    </row>
    <row r="17" spans="1:4" ht="32.25" customHeight="1" x14ac:dyDescent="0.2">
      <c r="A17" s="95" t="s">
        <v>340</v>
      </c>
      <c r="B17" s="97">
        <v>660</v>
      </c>
      <c r="C17" s="97">
        <v>334</v>
      </c>
    </row>
    <row r="18" spans="1:4" ht="32.25" customHeight="1" x14ac:dyDescent="0.2">
      <c r="A18" s="95" t="s">
        <v>126</v>
      </c>
      <c r="B18" s="97">
        <v>241</v>
      </c>
      <c r="C18" s="97">
        <v>68</v>
      </c>
      <c r="D18" s="121"/>
    </row>
    <row r="19" spans="1:4" ht="35.450000000000003" customHeight="1" x14ac:dyDescent="0.2">
      <c r="A19" s="95" t="s">
        <v>364</v>
      </c>
      <c r="B19" s="97">
        <v>120</v>
      </c>
      <c r="C19" s="97">
        <v>40</v>
      </c>
    </row>
    <row r="20" spans="1:4" ht="24" customHeight="1" x14ac:dyDescent="0.2">
      <c r="A20" s="95" t="s">
        <v>354</v>
      </c>
      <c r="B20" s="97">
        <v>100</v>
      </c>
      <c r="C20" s="97">
        <v>27</v>
      </c>
      <c r="D20" s="121"/>
    </row>
    <row r="21" spans="1:4" ht="21.75" customHeight="1" x14ac:dyDescent="0.2">
      <c r="A21" s="95" t="s">
        <v>353</v>
      </c>
      <c r="B21" s="97">
        <v>88</v>
      </c>
      <c r="C21" s="97">
        <v>42</v>
      </c>
    </row>
    <row r="22" spans="1:4" ht="26.45" customHeight="1" x14ac:dyDescent="0.2">
      <c r="A22" s="95" t="s">
        <v>139</v>
      </c>
      <c r="B22" s="97">
        <v>81</v>
      </c>
      <c r="C22" s="97">
        <v>30</v>
      </c>
      <c r="D22" s="121"/>
    </row>
    <row r="23" spans="1:4" ht="26.45" customHeight="1" x14ac:dyDescent="0.2">
      <c r="A23" s="95" t="s">
        <v>129</v>
      </c>
      <c r="B23" s="97">
        <v>77</v>
      </c>
      <c r="C23" s="97">
        <v>23</v>
      </c>
    </row>
    <row r="24" spans="1:4" ht="36" customHeight="1" x14ac:dyDescent="0.2">
      <c r="A24" s="95" t="s">
        <v>365</v>
      </c>
      <c r="B24" s="97">
        <v>54</v>
      </c>
      <c r="C24" s="97">
        <v>17</v>
      </c>
      <c r="D24" s="121"/>
    </row>
    <row r="25" spans="1:4" ht="36" customHeight="1" x14ac:dyDescent="0.2">
      <c r="A25" s="95" t="s">
        <v>304</v>
      </c>
      <c r="B25" s="97">
        <v>51</v>
      </c>
      <c r="C25" s="97">
        <v>25</v>
      </c>
      <c r="D25" s="121"/>
    </row>
    <row r="26" spans="1:4" ht="39.75" customHeight="1" x14ac:dyDescent="0.2">
      <c r="A26" s="95" t="s">
        <v>371</v>
      </c>
      <c r="B26" s="97">
        <v>49</v>
      </c>
      <c r="C26" s="97">
        <v>14</v>
      </c>
    </row>
    <row r="27" spans="1:4" ht="27.75" customHeight="1" x14ac:dyDescent="0.2">
      <c r="A27" s="385" t="s">
        <v>35</v>
      </c>
      <c r="B27" s="385"/>
      <c r="C27" s="385"/>
      <c r="D27" s="121"/>
    </row>
    <row r="28" spans="1:4" ht="26.45" customHeight="1" x14ac:dyDescent="0.2">
      <c r="A28" s="215" t="s">
        <v>100</v>
      </c>
      <c r="B28" s="97">
        <v>1001</v>
      </c>
      <c r="C28" s="97">
        <v>326</v>
      </c>
    </row>
    <row r="29" spans="1:4" ht="24.75" customHeight="1" x14ac:dyDescent="0.2">
      <c r="A29" s="215" t="s">
        <v>108</v>
      </c>
      <c r="B29" s="97">
        <v>395</v>
      </c>
      <c r="C29" s="97">
        <v>132</v>
      </c>
      <c r="D29" s="121"/>
    </row>
    <row r="30" spans="1:4" ht="24" customHeight="1" x14ac:dyDescent="0.2">
      <c r="A30" s="215" t="s">
        <v>337</v>
      </c>
      <c r="B30" s="97">
        <v>181</v>
      </c>
      <c r="C30" s="97">
        <v>42</v>
      </c>
    </row>
    <row r="31" spans="1:4" ht="24.75" customHeight="1" x14ac:dyDescent="0.2">
      <c r="A31" s="215" t="s">
        <v>144</v>
      </c>
      <c r="B31" s="97">
        <v>95</v>
      </c>
      <c r="C31" s="97">
        <v>28</v>
      </c>
      <c r="D31" s="121"/>
    </row>
    <row r="32" spans="1:4" ht="26.45" customHeight="1" x14ac:dyDescent="0.2">
      <c r="A32" s="215" t="s">
        <v>179</v>
      </c>
      <c r="B32" s="97">
        <v>85</v>
      </c>
      <c r="C32" s="97">
        <v>30</v>
      </c>
    </row>
    <row r="33" spans="1:4" ht="23.25" customHeight="1" x14ac:dyDescent="0.2">
      <c r="A33" s="215" t="s">
        <v>118</v>
      </c>
      <c r="B33" s="97">
        <v>83</v>
      </c>
      <c r="C33" s="97">
        <v>20</v>
      </c>
      <c r="D33" s="121"/>
    </row>
    <row r="34" spans="1:4" ht="21" customHeight="1" x14ac:dyDescent="0.2">
      <c r="A34" s="215" t="s">
        <v>177</v>
      </c>
      <c r="B34" s="97">
        <v>69</v>
      </c>
      <c r="C34" s="97">
        <v>13</v>
      </c>
    </row>
    <row r="35" spans="1:4" ht="21" customHeight="1" x14ac:dyDescent="0.2">
      <c r="A35" s="215" t="s">
        <v>368</v>
      </c>
      <c r="B35" s="97">
        <v>62</v>
      </c>
      <c r="C35" s="97">
        <v>46</v>
      </c>
    </row>
    <row r="36" spans="1:4" ht="21" customHeight="1" x14ac:dyDescent="0.2">
      <c r="A36" s="215" t="s">
        <v>176</v>
      </c>
      <c r="B36" s="97">
        <v>55</v>
      </c>
      <c r="C36" s="97">
        <v>13</v>
      </c>
    </row>
    <row r="37" spans="1:4" ht="35.25" customHeight="1" x14ac:dyDescent="0.2">
      <c r="A37" s="215" t="s">
        <v>448</v>
      </c>
      <c r="B37" s="97">
        <v>46</v>
      </c>
      <c r="C37" s="97">
        <v>22</v>
      </c>
      <c r="D37" s="121"/>
    </row>
    <row r="38" spans="1:4" ht="33.75" customHeight="1" x14ac:dyDescent="0.2">
      <c r="A38" s="385" t="s">
        <v>36</v>
      </c>
      <c r="B38" s="385"/>
      <c r="C38" s="385"/>
    </row>
    <row r="39" spans="1:4" ht="21.75" customHeight="1" x14ac:dyDescent="0.2">
      <c r="A39" s="215" t="s">
        <v>112</v>
      </c>
      <c r="B39" s="300">
        <v>402</v>
      </c>
      <c r="C39" s="300">
        <v>89</v>
      </c>
      <c r="D39" s="121"/>
    </row>
    <row r="40" spans="1:4" ht="21.75" customHeight="1" x14ac:dyDescent="0.2">
      <c r="A40" s="215" t="s">
        <v>119</v>
      </c>
      <c r="B40" s="300">
        <v>301</v>
      </c>
      <c r="C40" s="300">
        <v>69</v>
      </c>
    </row>
    <row r="41" spans="1:4" ht="21.75" customHeight="1" x14ac:dyDescent="0.2">
      <c r="A41" s="215" t="s">
        <v>355</v>
      </c>
      <c r="B41" s="300">
        <v>168</v>
      </c>
      <c r="C41" s="300">
        <v>35</v>
      </c>
      <c r="D41" s="121"/>
    </row>
    <row r="42" spans="1:4" ht="33.6" customHeight="1" x14ac:dyDescent="0.2">
      <c r="A42" s="215" t="s">
        <v>150</v>
      </c>
      <c r="B42" s="300">
        <v>140</v>
      </c>
      <c r="C42" s="300">
        <v>41</v>
      </c>
    </row>
    <row r="43" spans="1:4" ht="36.75" customHeight="1" x14ac:dyDescent="0.2">
      <c r="A43" s="215" t="s">
        <v>146</v>
      </c>
      <c r="B43" s="300">
        <v>126</v>
      </c>
      <c r="C43" s="300">
        <v>24</v>
      </c>
      <c r="D43" s="121"/>
    </row>
    <row r="44" spans="1:4" ht="21.75" customHeight="1" x14ac:dyDescent="0.2">
      <c r="A44" s="215" t="s">
        <v>148</v>
      </c>
      <c r="B44" s="300">
        <v>118</v>
      </c>
      <c r="C44" s="300">
        <v>56</v>
      </c>
    </row>
    <row r="45" spans="1:4" ht="21.75" customHeight="1" x14ac:dyDescent="0.2">
      <c r="A45" s="215" t="s">
        <v>147</v>
      </c>
      <c r="B45" s="300">
        <v>97</v>
      </c>
      <c r="C45" s="300">
        <v>29</v>
      </c>
      <c r="D45" s="121"/>
    </row>
    <row r="46" spans="1:4" ht="21.75" customHeight="1" x14ac:dyDescent="0.2">
      <c r="A46" s="215" t="s">
        <v>393</v>
      </c>
      <c r="B46" s="300">
        <v>77</v>
      </c>
      <c r="C46" s="300">
        <v>19</v>
      </c>
    </row>
    <row r="47" spans="1:4" ht="21.75" customHeight="1" x14ac:dyDescent="0.2">
      <c r="A47" s="215" t="s">
        <v>149</v>
      </c>
      <c r="B47" s="300">
        <v>77</v>
      </c>
      <c r="C47" s="300">
        <v>30</v>
      </c>
      <c r="D47" s="121"/>
    </row>
    <row r="48" spans="1:4" ht="21.75" customHeight="1" x14ac:dyDescent="0.2">
      <c r="A48" s="215" t="s">
        <v>145</v>
      </c>
      <c r="B48" s="300">
        <v>75</v>
      </c>
      <c r="C48" s="300">
        <v>25</v>
      </c>
    </row>
    <row r="49" spans="1:4" ht="29.25" customHeight="1" x14ac:dyDescent="0.2">
      <c r="A49" s="385" t="s">
        <v>37</v>
      </c>
      <c r="B49" s="385"/>
      <c r="C49" s="385"/>
    </row>
    <row r="50" spans="1:4" ht="30.75" customHeight="1" x14ac:dyDescent="0.2">
      <c r="A50" s="215" t="s">
        <v>96</v>
      </c>
      <c r="B50" s="301">
        <v>844</v>
      </c>
      <c r="C50" s="301">
        <v>262</v>
      </c>
      <c r="D50" s="121"/>
    </row>
    <row r="51" spans="1:4" ht="30" customHeight="1" x14ac:dyDescent="0.2">
      <c r="A51" s="215" t="s">
        <v>348</v>
      </c>
      <c r="B51" s="301">
        <v>703</v>
      </c>
      <c r="C51" s="301">
        <v>174</v>
      </c>
    </row>
    <row r="52" spans="1:4" ht="20.25" customHeight="1" x14ac:dyDescent="0.2">
      <c r="A52" s="215" t="s">
        <v>98</v>
      </c>
      <c r="B52" s="301">
        <v>576</v>
      </c>
      <c r="C52" s="301">
        <v>119</v>
      </c>
      <c r="D52" s="121"/>
    </row>
    <row r="53" spans="1:4" ht="19.5" customHeight="1" x14ac:dyDescent="0.2">
      <c r="A53" s="215" t="s">
        <v>101</v>
      </c>
      <c r="B53" s="301">
        <v>491</v>
      </c>
      <c r="C53" s="301">
        <v>129</v>
      </c>
    </row>
    <row r="54" spans="1:4" ht="79.7" customHeight="1" x14ac:dyDescent="0.2">
      <c r="A54" s="215" t="s">
        <v>341</v>
      </c>
      <c r="B54" s="301">
        <v>245</v>
      </c>
      <c r="C54" s="301">
        <v>67</v>
      </c>
      <c r="D54" s="121"/>
    </row>
    <row r="55" spans="1:4" ht="22.7" customHeight="1" x14ac:dyDescent="0.2">
      <c r="A55" s="215" t="s">
        <v>115</v>
      </c>
      <c r="B55" s="301">
        <v>108</v>
      </c>
      <c r="C55" s="301">
        <v>14</v>
      </c>
    </row>
    <row r="56" spans="1:4" ht="23.25" customHeight="1" x14ac:dyDescent="0.2">
      <c r="A56" s="215" t="s">
        <v>117</v>
      </c>
      <c r="B56" s="301">
        <v>104</v>
      </c>
      <c r="C56" s="301">
        <v>26</v>
      </c>
      <c r="D56" s="121"/>
    </row>
    <row r="57" spans="1:4" ht="15.75" customHeight="1" x14ac:dyDescent="0.2">
      <c r="A57" s="215" t="s">
        <v>102</v>
      </c>
      <c r="B57" s="301">
        <v>103</v>
      </c>
      <c r="C57" s="301">
        <v>30</v>
      </c>
    </row>
    <row r="58" spans="1:4" ht="15.75" customHeight="1" x14ac:dyDescent="0.2">
      <c r="A58" s="215" t="s">
        <v>324</v>
      </c>
      <c r="B58" s="301">
        <v>84</v>
      </c>
      <c r="C58" s="301">
        <v>21</v>
      </c>
    </row>
    <row r="59" spans="1:4" ht="24" customHeight="1" x14ac:dyDescent="0.2">
      <c r="A59" s="215" t="s">
        <v>253</v>
      </c>
      <c r="B59" s="301">
        <v>82</v>
      </c>
      <c r="C59" s="301">
        <v>14</v>
      </c>
      <c r="D59" s="121"/>
    </row>
    <row r="60" spans="1:4" ht="42.75" customHeight="1" x14ac:dyDescent="0.2">
      <c r="A60" s="385" t="s">
        <v>152</v>
      </c>
      <c r="B60" s="385"/>
      <c r="C60" s="385"/>
    </row>
    <row r="61" spans="1:4" ht="36" customHeight="1" x14ac:dyDescent="0.2">
      <c r="A61" s="95" t="s">
        <v>342</v>
      </c>
      <c r="B61" s="97">
        <v>162</v>
      </c>
      <c r="C61" s="97">
        <v>13</v>
      </c>
      <c r="D61" s="121"/>
    </row>
    <row r="62" spans="1:4" ht="21.75" customHeight="1" x14ac:dyDescent="0.2">
      <c r="A62" s="95" t="s">
        <v>158</v>
      </c>
      <c r="B62" s="97">
        <v>68</v>
      </c>
      <c r="C62" s="97">
        <v>12</v>
      </c>
    </row>
    <row r="63" spans="1:4" ht="26.45" customHeight="1" x14ac:dyDescent="0.2">
      <c r="A63" s="95" t="s">
        <v>159</v>
      </c>
      <c r="B63" s="97">
        <v>30</v>
      </c>
      <c r="C63" s="97">
        <v>11</v>
      </c>
      <c r="D63" s="121"/>
    </row>
    <row r="64" spans="1:4" ht="22.7" customHeight="1" x14ac:dyDescent="0.2">
      <c r="A64" s="95" t="s">
        <v>160</v>
      </c>
      <c r="B64" s="97">
        <v>27</v>
      </c>
      <c r="C64" s="97">
        <v>9</v>
      </c>
      <c r="D64" s="121"/>
    </row>
    <row r="65" spans="1:4" ht="26.45" customHeight="1" x14ac:dyDescent="0.2">
      <c r="A65" s="95" t="s">
        <v>156</v>
      </c>
      <c r="B65" s="97">
        <v>24</v>
      </c>
      <c r="C65" s="97">
        <v>9</v>
      </c>
      <c r="D65" s="121"/>
    </row>
    <row r="66" spans="1:4" ht="21" customHeight="1" x14ac:dyDescent="0.2">
      <c r="A66" s="95" t="s">
        <v>157</v>
      </c>
      <c r="B66" s="97">
        <v>20</v>
      </c>
      <c r="C66" s="97">
        <v>7</v>
      </c>
      <c r="D66" s="121"/>
    </row>
    <row r="67" spans="1:4" ht="21" customHeight="1" x14ac:dyDescent="0.2">
      <c r="A67" s="95" t="s">
        <v>154</v>
      </c>
      <c r="B67" s="97">
        <v>19</v>
      </c>
      <c r="C67" s="97">
        <v>2</v>
      </c>
    </row>
    <row r="68" spans="1:4" ht="43.15" customHeight="1" x14ac:dyDescent="0.2">
      <c r="A68" s="95" t="s">
        <v>372</v>
      </c>
      <c r="B68" s="97">
        <v>18</v>
      </c>
      <c r="C68" s="97">
        <v>1</v>
      </c>
      <c r="D68" s="121"/>
    </row>
    <row r="69" spans="1:4" ht="20.25" customHeight="1" x14ac:dyDescent="0.2">
      <c r="A69" s="95" t="s">
        <v>332</v>
      </c>
      <c r="B69" s="97">
        <v>15</v>
      </c>
      <c r="C69" s="97">
        <v>4</v>
      </c>
      <c r="D69" s="121"/>
    </row>
    <row r="70" spans="1:4" ht="23.25" customHeight="1" x14ac:dyDescent="0.2">
      <c r="A70" s="95" t="s">
        <v>455</v>
      </c>
      <c r="B70" s="97">
        <v>14</v>
      </c>
      <c r="C70" s="97">
        <v>7</v>
      </c>
    </row>
    <row r="71" spans="1:4" ht="45.75" customHeight="1" x14ac:dyDescent="0.2">
      <c r="A71" s="385" t="s">
        <v>39</v>
      </c>
      <c r="B71" s="385"/>
      <c r="C71" s="385"/>
    </row>
    <row r="72" spans="1:4" ht="33.6" customHeight="1" x14ac:dyDescent="0.2">
      <c r="A72" s="95" t="s">
        <v>103</v>
      </c>
      <c r="B72" s="300">
        <v>113</v>
      </c>
      <c r="C72" s="300">
        <v>34</v>
      </c>
    </row>
    <row r="73" spans="1:4" ht="33.6" customHeight="1" x14ac:dyDescent="0.2">
      <c r="A73" s="95" t="s">
        <v>127</v>
      </c>
      <c r="B73" s="300">
        <v>105</v>
      </c>
      <c r="C73" s="300">
        <v>25</v>
      </c>
    </row>
    <row r="74" spans="1:4" ht="33.6" customHeight="1" x14ac:dyDescent="0.2">
      <c r="A74" s="95" t="s">
        <v>181</v>
      </c>
      <c r="B74" s="300">
        <v>67</v>
      </c>
      <c r="C74" s="300">
        <v>19</v>
      </c>
    </row>
    <row r="75" spans="1:4" ht="33.6" customHeight="1" x14ac:dyDescent="0.2">
      <c r="A75" s="95" t="s">
        <v>360</v>
      </c>
      <c r="B75" s="300">
        <v>52</v>
      </c>
      <c r="C75" s="300">
        <v>5</v>
      </c>
    </row>
    <row r="76" spans="1:4" ht="33.6" customHeight="1" x14ac:dyDescent="0.2">
      <c r="A76" s="95" t="s">
        <v>237</v>
      </c>
      <c r="B76" s="300">
        <v>30</v>
      </c>
      <c r="C76" s="300">
        <v>9</v>
      </c>
    </row>
    <row r="77" spans="1:4" ht="33.6" customHeight="1" x14ac:dyDescent="0.2">
      <c r="A77" s="95" t="s">
        <v>373</v>
      </c>
      <c r="B77" s="300">
        <v>26</v>
      </c>
      <c r="C77" s="300">
        <v>4</v>
      </c>
    </row>
    <row r="78" spans="1:4" ht="48.75" customHeight="1" x14ac:dyDescent="0.2">
      <c r="A78" s="95" t="s">
        <v>374</v>
      </c>
      <c r="B78" s="300">
        <v>24</v>
      </c>
      <c r="C78" s="300">
        <v>6</v>
      </c>
    </row>
    <row r="79" spans="1:4" ht="48.75" customHeight="1" x14ac:dyDescent="0.2">
      <c r="A79" s="95" t="s">
        <v>260</v>
      </c>
      <c r="B79" s="300">
        <v>21</v>
      </c>
      <c r="C79" s="300">
        <v>3</v>
      </c>
    </row>
    <row r="80" spans="1:4" ht="48.75" customHeight="1" x14ac:dyDescent="0.2">
      <c r="A80" s="95" t="s">
        <v>255</v>
      </c>
      <c r="B80" s="300">
        <v>20</v>
      </c>
      <c r="C80" s="300">
        <v>2</v>
      </c>
    </row>
    <row r="81" spans="1:4" ht="33.6" customHeight="1" x14ac:dyDescent="0.2">
      <c r="A81" s="95" t="s">
        <v>456</v>
      </c>
      <c r="B81" s="300">
        <v>17</v>
      </c>
      <c r="C81" s="300">
        <v>10</v>
      </c>
    </row>
    <row r="82" spans="1:4" ht="75.75" customHeight="1" x14ac:dyDescent="0.2">
      <c r="A82" s="408" t="s">
        <v>40</v>
      </c>
      <c r="B82" s="409"/>
      <c r="C82" s="410"/>
    </row>
    <row r="83" spans="1:4" ht="28.5" customHeight="1" x14ac:dyDescent="0.2">
      <c r="A83" s="95" t="s">
        <v>97</v>
      </c>
      <c r="B83" s="97">
        <v>309</v>
      </c>
      <c r="C83" s="97">
        <v>283</v>
      </c>
      <c r="D83" s="121"/>
    </row>
    <row r="84" spans="1:4" ht="26.45" customHeight="1" x14ac:dyDescent="0.2">
      <c r="A84" s="95" t="s">
        <v>122</v>
      </c>
      <c r="B84" s="97">
        <v>170</v>
      </c>
      <c r="C84" s="97">
        <v>46</v>
      </c>
    </row>
    <row r="85" spans="1:4" ht="27.6" customHeight="1" x14ac:dyDescent="0.2">
      <c r="A85" s="95" t="s">
        <v>326</v>
      </c>
      <c r="B85" s="97">
        <v>74</v>
      </c>
      <c r="C85" s="97">
        <v>54</v>
      </c>
      <c r="D85" s="121"/>
    </row>
    <row r="86" spans="1:4" ht="21.75" customHeight="1" x14ac:dyDescent="0.2">
      <c r="A86" s="95" t="s">
        <v>330</v>
      </c>
      <c r="B86" s="97">
        <v>46</v>
      </c>
      <c r="C86" s="97">
        <v>41</v>
      </c>
    </row>
    <row r="87" spans="1:4" ht="27" customHeight="1" x14ac:dyDescent="0.2">
      <c r="A87" s="95" t="s">
        <v>458</v>
      </c>
      <c r="B87" s="97">
        <v>41</v>
      </c>
      <c r="C87" s="97">
        <v>10</v>
      </c>
      <c r="D87" s="121"/>
    </row>
    <row r="88" spans="1:4" ht="30.6" customHeight="1" x14ac:dyDescent="0.2">
      <c r="A88" s="95" t="s">
        <v>256</v>
      </c>
      <c r="B88" s="97">
        <v>33</v>
      </c>
      <c r="C88" s="97">
        <v>2</v>
      </c>
    </row>
    <row r="89" spans="1:4" ht="30.6" customHeight="1" x14ac:dyDescent="0.2">
      <c r="A89" s="95" t="s">
        <v>459</v>
      </c>
      <c r="B89" s="97">
        <v>31</v>
      </c>
      <c r="C89" s="97">
        <v>4</v>
      </c>
      <c r="D89" s="121"/>
    </row>
    <row r="90" spans="1:4" ht="30.6" customHeight="1" x14ac:dyDescent="0.2">
      <c r="A90" s="95" t="s">
        <v>325</v>
      </c>
      <c r="B90" s="97">
        <v>27</v>
      </c>
      <c r="C90" s="97">
        <v>18</v>
      </c>
      <c r="D90" s="121"/>
    </row>
    <row r="91" spans="1:4" ht="55.5" customHeight="1" x14ac:dyDescent="0.2">
      <c r="A91" s="95" t="s">
        <v>327</v>
      </c>
      <c r="B91" s="97">
        <v>25</v>
      </c>
      <c r="C91" s="97">
        <v>4</v>
      </c>
      <c r="D91" s="121"/>
    </row>
    <row r="92" spans="1:4" ht="41.25" customHeight="1" x14ac:dyDescent="0.2">
      <c r="A92" s="95" t="s">
        <v>460</v>
      </c>
      <c r="B92" s="97">
        <v>21</v>
      </c>
      <c r="C92" s="97">
        <v>6</v>
      </c>
    </row>
    <row r="93" spans="1:4" ht="37.5" customHeight="1" x14ac:dyDescent="0.2">
      <c r="A93" s="408" t="s">
        <v>165</v>
      </c>
      <c r="B93" s="409"/>
      <c r="C93" s="410"/>
      <c r="D93" s="121"/>
    </row>
    <row r="94" spans="1:4" ht="37.5" customHeight="1" x14ac:dyDescent="0.2">
      <c r="A94" s="96" t="s">
        <v>99</v>
      </c>
      <c r="B94" s="102">
        <v>505</v>
      </c>
      <c r="C94" s="102">
        <v>151</v>
      </c>
    </row>
    <row r="95" spans="1:4" ht="34.5" customHeight="1" x14ac:dyDescent="0.2">
      <c r="A95" s="96" t="s">
        <v>95</v>
      </c>
      <c r="B95" s="102">
        <v>388</v>
      </c>
      <c r="C95" s="102">
        <v>74</v>
      </c>
      <c r="D95" s="121"/>
    </row>
    <row r="96" spans="1:4" ht="34.5" customHeight="1" x14ac:dyDescent="0.2">
      <c r="A96" s="96" t="s">
        <v>110</v>
      </c>
      <c r="B96" s="102">
        <v>271</v>
      </c>
      <c r="C96" s="102">
        <v>81</v>
      </c>
    </row>
    <row r="97" spans="1:4" ht="42" customHeight="1" x14ac:dyDescent="0.2">
      <c r="A97" s="96" t="s">
        <v>114</v>
      </c>
      <c r="B97" s="102">
        <v>176</v>
      </c>
      <c r="C97" s="102">
        <v>43</v>
      </c>
      <c r="D97" s="121"/>
    </row>
    <row r="98" spans="1:4" ht="29.25" customHeight="1" x14ac:dyDescent="0.2">
      <c r="A98" s="95" t="s">
        <v>128</v>
      </c>
      <c r="B98" s="102">
        <v>134</v>
      </c>
      <c r="C98" s="102">
        <v>33</v>
      </c>
    </row>
    <row r="99" spans="1:4" ht="33.75" customHeight="1" x14ac:dyDescent="0.2">
      <c r="A99" s="96" t="s">
        <v>120</v>
      </c>
      <c r="B99" s="102">
        <v>110</v>
      </c>
      <c r="C99" s="102">
        <v>37</v>
      </c>
      <c r="D99" s="121"/>
    </row>
    <row r="100" spans="1:4" ht="25.5" customHeight="1" x14ac:dyDescent="0.2">
      <c r="A100" s="96" t="s">
        <v>107</v>
      </c>
      <c r="B100" s="102">
        <v>66</v>
      </c>
      <c r="C100" s="102">
        <v>23</v>
      </c>
    </row>
    <row r="101" spans="1:4" ht="27" customHeight="1" x14ac:dyDescent="0.2">
      <c r="A101" s="96" t="s">
        <v>375</v>
      </c>
      <c r="B101" s="102">
        <v>65</v>
      </c>
      <c r="C101" s="102">
        <v>3</v>
      </c>
      <c r="D101" s="121"/>
    </row>
    <row r="102" spans="1:4" ht="29.25" customHeight="1" x14ac:dyDescent="0.2">
      <c r="A102" s="96" t="s">
        <v>109</v>
      </c>
      <c r="B102" s="102">
        <v>53</v>
      </c>
      <c r="C102" s="102">
        <v>16</v>
      </c>
    </row>
    <row r="103" spans="1:4" ht="25.5" customHeight="1" x14ac:dyDescent="0.2">
      <c r="A103" s="352" t="s">
        <v>376</v>
      </c>
      <c r="B103" s="353">
        <v>52</v>
      </c>
      <c r="C103" s="353">
        <v>10</v>
      </c>
    </row>
    <row r="104" spans="1:4" x14ac:dyDescent="0.2">
      <c r="A104" s="121"/>
      <c r="B104" s="91"/>
      <c r="C104" s="91"/>
    </row>
    <row r="105" spans="1:4" ht="18.75" customHeight="1" x14ac:dyDescent="0.2">
      <c r="B105" s="91"/>
      <c r="C105" s="91"/>
    </row>
    <row r="106" spans="1:4" ht="18.75" customHeight="1" x14ac:dyDescent="0.2">
      <c r="A106" s="121"/>
      <c r="B106" s="91"/>
      <c r="C106" s="91"/>
    </row>
    <row r="107" spans="1:4" ht="38.450000000000003" customHeight="1" x14ac:dyDescent="0.2">
      <c r="B107" s="91"/>
      <c r="C107" s="91"/>
    </row>
    <row r="108" spans="1:4" ht="17.45" customHeight="1" x14ac:dyDescent="0.25">
      <c r="A108" s="81"/>
      <c r="B108" s="98"/>
      <c r="C108" s="98"/>
      <c r="D108" s="121"/>
    </row>
    <row r="109" spans="1:4" ht="17.45" customHeight="1" x14ac:dyDescent="0.2"/>
    <row r="110" spans="1:4" ht="17.45" customHeight="1" x14ac:dyDescent="0.2">
      <c r="D110" s="121"/>
    </row>
    <row r="111" spans="1:4" ht="17.45" customHeight="1" x14ac:dyDescent="0.2"/>
    <row r="112" spans="1:4" x14ac:dyDescent="0.2">
      <c r="D112" s="121"/>
    </row>
    <row r="114" spans="4:4" x14ac:dyDescent="0.2">
      <c r="D114" s="121"/>
    </row>
    <row r="115" spans="4:4" ht="17.45" customHeight="1" x14ac:dyDescent="0.2"/>
    <row r="116" spans="4:4" ht="17.45" customHeight="1" x14ac:dyDescent="0.2">
      <c r="D116" s="121"/>
    </row>
    <row r="117" spans="4:4" ht="17.45" customHeight="1" x14ac:dyDescent="0.2"/>
    <row r="118" spans="4:4" ht="17.45" customHeight="1" x14ac:dyDescent="0.2">
      <c r="D118" s="121"/>
    </row>
    <row r="119" spans="4:4" ht="17.45" customHeight="1" x14ac:dyDescent="0.2"/>
    <row r="120" spans="4:4" ht="17.45" customHeight="1" x14ac:dyDescent="0.2">
      <c r="D120" s="121"/>
    </row>
    <row r="121" spans="4:4" ht="17.45" customHeight="1" x14ac:dyDescent="0.2"/>
    <row r="122" spans="4:4" ht="38.25" customHeight="1" x14ac:dyDescent="0.2">
      <c r="D122" s="121"/>
    </row>
    <row r="123" spans="4:4" ht="63.75" customHeight="1" x14ac:dyDescent="0.2"/>
    <row r="124" spans="4:4" ht="21" customHeight="1" x14ac:dyDescent="0.2">
      <c r="D124" s="121"/>
    </row>
    <row r="125" spans="4:4" ht="21" customHeight="1" x14ac:dyDescent="0.2"/>
    <row r="126" spans="4:4" ht="21" customHeight="1" x14ac:dyDescent="0.2">
      <c r="D126" s="121"/>
    </row>
    <row r="127" spans="4:4" ht="21" customHeight="1" x14ac:dyDescent="0.2"/>
    <row r="128" spans="4:4" ht="21" customHeight="1" x14ac:dyDescent="0.2">
      <c r="D128" s="121"/>
    </row>
    <row r="130" spans="4:4" ht="21.75" customHeight="1" x14ac:dyDescent="0.2">
      <c r="D130" s="121"/>
    </row>
    <row r="131" spans="4:4" ht="21.75" customHeight="1" x14ac:dyDescent="0.2"/>
    <row r="132" spans="4:4" x14ac:dyDescent="0.2">
      <c r="D132" s="121"/>
    </row>
    <row r="133" spans="4:4" ht="20.25" customHeight="1" x14ac:dyDescent="0.2"/>
    <row r="134" spans="4:4" ht="20.25" customHeight="1" x14ac:dyDescent="0.2">
      <c r="D134" s="121"/>
    </row>
    <row r="135" spans="4:4" ht="20.25" customHeight="1" x14ac:dyDescent="0.2"/>
    <row r="136" spans="4:4" ht="20.25" customHeight="1" x14ac:dyDescent="0.2">
      <c r="D136" s="121"/>
    </row>
    <row r="137" spans="4:4" ht="20.25" customHeight="1" x14ac:dyDescent="0.2"/>
    <row r="138" spans="4:4" x14ac:dyDescent="0.2">
      <c r="D138" s="121"/>
    </row>
    <row r="139" spans="4:4" ht="38.450000000000003" customHeight="1" x14ac:dyDescent="0.2"/>
    <row r="140" spans="4:4" ht="21" customHeight="1" x14ac:dyDescent="0.2">
      <c r="D140" s="121"/>
    </row>
    <row r="141" spans="4:4" ht="21" customHeight="1" x14ac:dyDescent="0.2"/>
    <row r="142" spans="4:4" ht="21" customHeight="1" x14ac:dyDescent="0.2">
      <c r="D142" s="121"/>
    </row>
    <row r="143" spans="4:4" ht="21" customHeight="1" x14ac:dyDescent="0.2"/>
    <row r="144" spans="4:4" ht="21" customHeight="1" x14ac:dyDescent="0.2">
      <c r="D144" s="121"/>
    </row>
    <row r="145" spans="4:4" ht="21" customHeight="1" x14ac:dyDescent="0.2"/>
    <row r="146" spans="4:4" ht="21" customHeight="1" x14ac:dyDescent="0.2">
      <c r="D146" s="121"/>
    </row>
    <row r="147" spans="4:4" ht="21" customHeight="1" x14ac:dyDescent="0.2"/>
    <row r="148" spans="4:4" ht="21" customHeight="1" x14ac:dyDescent="0.2">
      <c r="D148" s="121"/>
    </row>
    <row r="149" spans="4:4" ht="21" customHeight="1" x14ac:dyDescent="0.2"/>
    <row r="150" spans="4:4" x14ac:dyDescent="0.2">
      <c r="D150" s="121"/>
    </row>
    <row r="151" spans="4:4" ht="21" customHeight="1" x14ac:dyDescent="0.2"/>
    <row r="152" spans="4:4" ht="21" customHeight="1" x14ac:dyDescent="0.2">
      <c r="D152" s="121"/>
    </row>
    <row r="153" spans="4:4" ht="21" customHeight="1" x14ac:dyDescent="0.2"/>
    <row r="154" spans="4:4" x14ac:dyDescent="0.2">
      <c r="D154" s="121"/>
    </row>
  </sheetData>
  <mergeCells count="11">
    <mergeCell ref="A93:C93"/>
    <mergeCell ref="A1:C1"/>
    <mergeCell ref="A2:C2"/>
    <mergeCell ref="A5:C5"/>
    <mergeCell ref="A16:C16"/>
    <mergeCell ref="A27:C27"/>
    <mergeCell ref="A38:C38"/>
    <mergeCell ref="A49:C49"/>
    <mergeCell ref="A60:C60"/>
    <mergeCell ref="A71:C71"/>
    <mergeCell ref="A82:C8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1" manualBreakCount="1">
    <brk id="12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C21" sqref="C21"/>
    </sheetView>
  </sheetViews>
  <sheetFormatPr defaultColWidth="9.140625" defaultRowHeight="15.75" x14ac:dyDescent="0.25"/>
  <cols>
    <col min="1" max="1" width="3.140625" style="80" customWidth="1"/>
    <col min="2" max="2" width="42" style="87" customWidth="1"/>
    <col min="3" max="3" width="22.140625" style="81" customWidth="1"/>
    <col min="4" max="4" width="26.42578125" style="81" customWidth="1"/>
    <col min="5" max="16384" width="9.140625" style="81"/>
  </cols>
  <sheetData>
    <row r="1" spans="1:6" ht="45" customHeight="1" x14ac:dyDescent="0.25">
      <c r="B1" s="401" t="s">
        <v>238</v>
      </c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3" spans="1:6" ht="6" customHeight="1" x14ac:dyDescent="0.25"/>
    <row r="4" spans="1:6" s="82" customFormat="1" ht="35.450000000000003" customHeight="1" x14ac:dyDescent="0.25">
      <c r="A4" s="348"/>
      <c r="B4" s="345" t="s">
        <v>88</v>
      </c>
      <c r="C4" s="346" t="s">
        <v>417</v>
      </c>
      <c r="D4" s="347" t="s">
        <v>381</v>
      </c>
    </row>
    <row r="5" spans="1:6" ht="26.45" customHeight="1" x14ac:dyDescent="0.25">
      <c r="A5" s="83">
        <v>1</v>
      </c>
      <c r="B5" s="84" t="s">
        <v>94</v>
      </c>
      <c r="C5" s="102">
        <v>1351</v>
      </c>
      <c r="D5" s="102">
        <v>277</v>
      </c>
      <c r="F5" s="98"/>
    </row>
    <row r="6" spans="1:6" ht="23.25" customHeight="1" x14ac:dyDescent="0.25">
      <c r="A6" s="83">
        <v>2</v>
      </c>
      <c r="B6" s="84" t="s">
        <v>102</v>
      </c>
      <c r="C6" s="102">
        <v>632</v>
      </c>
      <c r="D6" s="102">
        <v>172</v>
      </c>
      <c r="F6" s="98"/>
    </row>
    <row r="7" spans="1:6" ht="50.25" customHeight="1" x14ac:dyDescent="0.25">
      <c r="A7" s="83">
        <v>3</v>
      </c>
      <c r="B7" s="84" t="s">
        <v>347</v>
      </c>
      <c r="C7" s="102">
        <v>574</v>
      </c>
      <c r="D7" s="102">
        <v>23</v>
      </c>
      <c r="F7" s="98"/>
    </row>
    <row r="8" spans="1:6" s="85" customFormat="1" ht="28.5" customHeight="1" x14ac:dyDescent="0.25">
      <c r="A8" s="83">
        <v>4</v>
      </c>
      <c r="B8" s="84" t="s">
        <v>104</v>
      </c>
      <c r="C8" s="102">
        <v>467</v>
      </c>
      <c r="D8" s="102">
        <v>33</v>
      </c>
      <c r="F8" s="98"/>
    </row>
    <row r="9" spans="1:6" s="85" customFormat="1" ht="21" customHeight="1" x14ac:dyDescent="0.25">
      <c r="A9" s="83">
        <v>5</v>
      </c>
      <c r="B9" s="84" t="s">
        <v>95</v>
      </c>
      <c r="C9" s="102">
        <v>394</v>
      </c>
      <c r="D9" s="102">
        <v>62</v>
      </c>
      <c r="F9" s="98"/>
    </row>
    <row r="10" spans="1:6" s="85" customFormat="1" ht="27.75" customHeight="1" x14ac:dyDescent="0.25">
      <c r="A10" s="83">
        <v>6</v>
      </c>
      <c r="B10" s="84" t="s">
        <v>105</v>
      </c>
      <c r="C10" s="102">
        <v>350</v>
      </c>
      <c r="D10" s="102">
        <v>63</v>
      </c>
      <c r="F10" s="98"/>
    </row>
    <row r="11" spans="1:6" s="85" customFormat="1" ht="22.7" customHeight="1" x14ac:dyDescent="0.25">
      <c r="A11" s="83">
        <v>7</v>
      </c>
      <c r="B11" s="84" t="s">
        <v>97</v>
      </c>
      <c r="C11" s="102">
        <v>234</v>
      </c>
      <c r="D11" s="102">
        <v>180</v>
      </c>
      <c r="F11" s="98"/>
    </row>
    <row r="12" spans="1:6" s="85" customFormat="1" ht="30.75" customHeight="1" x14ac:dyDescent="0.25">
      <c r="A12" s="83">
        <v>8</v>
      </c>
      <c r="B12" s="84" t="s">
        <v>106</v>
      </c>
      <c r="C12" s="102">
        <v>224</v>
      </c>
      <c r="D12" s="102">
        <v>30</v>
      </c>
      <c r="F12" s="98"/>
    </row>
    <row r="13" spans="1:6" s="85" customFormat="1" ht="24" customHeight="1" x14ac:dyDescent="0.25">
      <c r="A13" s="83">
        <v>9</v>
      </c>
      <c r="B13" s="84" t="s">
        <v>114</v>
      </c>
      <c r="C13" s="102">
        <v>217</v>
      </c>
      <c r="D13" s="102">
        <v>53</v>
      </c>
      <c r="F13" s="98"/>
    </row>
    <row r="14" spans="1:6" s="85" customFormat="1" ht="24.75" customHeight="1" x14ac:dyDescent="0.25">
      <c r="A14" s="83">
        <v>10</v>
      </c>
      <c r="B14" s="84" t="s">
        <v>325</v>
      </c>
      <c r="C14" s="102">
        <v>206</v>
      </c>
      <c r="D14" s="102">
        <v>157</v>
      </c>
      <c r="F14" s="98"/>
    </row>
    <row r="15" spans="1:6" s="85" customFormat="1" x14ac:dyDescent="0.25">
      <c r="A15" s="83">
        <v>11</v>
      </c>
      <c r="B15" s="86" t="s">
        <v>113</v>
      </c>
      <c r="C15" s="97">
        <v>194</v>
      </c>
      <c r="D15" s="97">
        <v>51</v>
      </c>
      <c r="F15" s="98"/>
    </row>
    <row r="16" spans="1:6" s="85" customFormat="1" ht="27" customHeight="1" x14ac:dyDescent="0.25">
      <c r="A16" s="83">
        <v>12</v>
      </c>
      <c r="B16" s="84" t="s">
        <v>239</v>
      </c>
      <c r="C16" s="102">
        <v>182</v>
      </c>
      <c r="D16" s="102">
        <v>47</v>
      </c>
      <c r="F16" s="98"/>
    </row>
    <row r="17" spans="1:6" s="85" customFormat="1" ht="19.899999999999999" customHeight="1" x14ac:dyDescent="0.25">
      <c r="A17" s="83">
        <v>13</v>
      </c>
      <c r="B17" s="84" t="s">
        <v>254</v>
      </c>
      <c r="C17" s="102">
        <v>158</v>
      </c>
      <c r="D17" s="102">
        <v>50</v>
      </c>
      <c r="F17" s="98"/>
    </row>
    <row r="18" spans="1:6" s="85" customFormat="1" ht="24" customHeight="1" x14ac:dyDescent="0.25">
      <c r="A18" s="83">
        <v>14</v>
      </c>
      <c r="B18" s="84" t="s">
        <v>122</v>
      </c>
      <c r="C18" s="102">
        <v>154</v>
      </c>
      <c r="D18" s="102">
        <v>52</v>
      </c>
      <c r="F18" s="98"/>
    </row>
    <row r="19" spans="1:6" s="85" customFormat="1" ht="18.75" customHeight="1" x14ac:dyDescent="0.25">
      <c r="A19" s="83">
        <v>15</v>
      </c>
      <c r="B19" s="84" t="s">
        <v>108</v>
      </c>
      <c r="C19" s="102">
        <v>146</v>
      </c>
      <c r="D19" s="102">
        <v>42</v>
      </c>
      <c r="F19" s="98"/>
    </row>
    <row r="20" spans="1:6" s="85" customFormat="1" ht="31.5" x14ac:dyDescent="0.25">
      <c r="A20" s="83">
        <v>16</v>
      </c>
      <c r="B20" s="84" t="s">
        <v>173</v>
      </c>
      <c r="C20" s="102">
        <v>140</v>
      </c>
      <c r="D20" s="102">
        <v>42</v>
      </c>
      <c r="F20" s="98"/>
    </row>
    <row r="21" spans="1:6" s="85" customFormat="1" ht="25.5" customHeight="1" x14ac:dyDescent="0.25">
      <c r="A21" s="83">
        <v>17</v>
      </c>
      <c r="B21" s="84" t="s">
        <v>350</v>
      </c>
      <c r="C21" s="102">
        <v>135</v>
      </c>
      <c r="D21" s="102">
        <v>48</v>
      </c>
      <c r="F21" s="98"/>
    </row>
    <row r="22" spans="1:6" s="85" customFormat="1" ht="28.5" customHeight="1" x14ac:dyDescent="0.25">
      <c r="A22" s="83">
        <v>18</v>
      </c>
      <c r="B22" s="84" t="s">
        <v>107</v>
      </c>
      <c r="C22" s="102">
        <v>130</v>
      </c>
      <c r="D22" s="102">
        <v>41</v>
      </c>
      <c r="F22" s="98"/>
    </row>
    <row r="23" spans="1:6" s="85" customFormat="1" ht="21" customHeight="1" x14ac:dyDescent="0.25">
      <c r="A23" s="83">
        <v>19</v>
      </c>
      <c r="B23" s="84" t="s">
        <v>136</v>
      </c>
      <c r="C23" s="102">
        <v>122</v>
      </c>
      <c r="D23" s="102">
        <v>33</v>
      </c>
      <c r="F23" s="98"/>
    </row>
    <row r="24" spans="1:6" s="85" customFormat="1" ht="36.75" customHeight="1" x14ac:dyDescent="0.25">
      <c r="A24" s="83">
        <v>20</v>
      </c>
      <c r="B24" s="84" t="s">
        <v>340</v>
      </c>
      <c r="C24" s="102">
        <v>113</v>
      </c>
      <c r="D24" s="102">
        <v>59</v>
      </c>
      <c r="F24" s="98"/>
    </row>
    <row r="25" spans="1:6" s="85" customFormat="1" x14ac:dyDescent="0.25">
      <c r="B25" s="98"/>
    </row>
    <row r="26" spans="1:6" s="85" customFormat="1" x14ac:dyDescent="0.25">
      <c r="B26" s="98"/>
    </row>
    <row r="27" spans="1:6" s="85" customFormat="1" x14ac:dyDescent="0.25">
      <c r="B27" s="98"/>
    </row>
    <row r="28" spans="1:6" s="85" customFormat="1" x14ac:dyDescent="0.25">
      <c r="B28" s="98"/>
    </row>
    <row r="29" spans="1:6" s="85" customFormat="1" x14ac:dyDescent="0.25">
      <c r="B29" s="98"/>
    </row>
    <row r="30" spans="1:6" s="85" customFormat="1" x14ac:dyDescent="0.25">
      <c r="B30" s="98"/>
    </row>
    <row r="31" spans="1:6" s="85" customFormat="1" x14ac:dyDescent="0.25">
      <c r="B31" s="98"/>
    </row>
    <row r="32" spans="1:6" s="85" customFormat="1" x14ac:dyDescent="0.25">
      <c r="B32" s="98"/>
    </row>
    <row r="33" spans="1:2" s="85" customFormat="1" x14ac:dyDescent="0.25">
      <c r="B33" s="98"/>
    </row>
    <row r="34" spans="1:2" s="85" customFormat="1" x14ac:dyDescent="0.25">
      <c r="B34" s="98"/>
    </row>
    <row r="35" spans="1:2" s="85" customFormat="1" x14ac:dyDescent="0.25">
      <c r="B35" s="98"/>
    </row>
    <row r="36" spans="1:2" s="85" customFormat="1" x14ac:dyDescent="0.25">
      <c r="B36" s="98"/>
    </row>
    <row r="37" spans="1:2" s="85" customFormat="1" x14ac:dyDescent="0.25">
      <c r="B37" s="98"/>
    </row>
    <row r="38" spans="1:2" s="85" customFormat="1" x14ac:dyDescent="0.25">
      <c r="B38" s="98"/>
    </row>
    <row r="39" spans="1:2" s="85" customFormat="1" x14ac:dyDescent="0.25">
      <c r="B39" s="98"/>
    </row>
    <row r="40" spans="1:2" s="85" customFormat="1" x14ac:dyDescent="0.25">
      <c r="B40" s="98"/>
    </row>
    <row r="41" spans="1:2" x14ac:dyDescent="0.25">
      <c r="A41" s="81"/>
      <c r="B41" s="98"/>
    </row>
    <row r="42" spans="1:2" x14ac:dyDescent="0.25">
      <c r="A42" s="81"/>
      <c r="B42" s="98"/>
    </row>
    <row r="43" spans="1:2" x14ac:dyDescent="0.25">
      <c r="A43" s="81"/>
      <c r="B43" s="98"/>
    </row>
    <row r="44" spans="1:2" x14ac:dyDescent="0.25">
      <c r="A44" s="81"/>
      <c r="B44" s="98"/>
    </row>
    <row r="45" spans="1:2" x14ac:dyDescent="0.25">
      <c r="A45" s="81"/>
      <c r="B45" s="98"/>
    </row>
    <row r="46" spans="1:2" x14ac:dyDescent="0.25">
      <c r="A46" s="81"/>
      <c r="B46" s="98"/>
    </row>
    <row r="47" spans="1:2" x14ac:dyDescent="0.25">
      <c r="A47" s="81"/>
      <c r="B47" s="98"/>
    </row>
    <row r="48" spans="1:2" x14ac:dyDescent="0.25">
      <c r="A48" s="81"/>
      <c r="B48" s="98"/>
    </row>
    <row r="49" spans="1:2" x14ac:dyDescent="0.25">
      <c r="A49" s="81"/>
      <c r="B49" s="98"/>
    </row>
    <row r="50" spans="1:2" x14ac:dyDescent="0.25">
      <c r="A50" s="81"/>
      <c r="B50" s="98"/>
    </row>
    <row r="51" spans="1:2" x14ac:dyDescent="0.25">
      <c r="A51" s="81"/>
      <c r="B51" s="98"/>
    </row>
    <row r="52" spans="1:2" x14ac:dyDescent="0.25">
      <c r="A52" s="81"/>
      <c r="B52" s="98"/>
    </row>
    <row r="53" spans="1:2" x14ac:dyDescent="0.25">
      <c r="A53" s="81"/>
      <c r="B53" s="98"/>
    </row>
    <row r="54" spans="1:2" x14ac:dyDescent="0.25">
      <c r="A54" s="81"/>
      <c r="B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73" zoomScale="90" zoomScaleNormal="90" zoomScaleSheetLayoutView="90" workbookViewId="0">
      <selection activeCell="B9" sqref="B9"/>
    </sheetView>
  </sheetViews>
  <sheetFormatPr defaultColWidth="8.85546875" defaultRowHeight="12.75" x14ac:dyDescent="0.2"/>
  <cols>
    <col min="1" max="1" width="43.28515625" style="91" customWidth="1"/>
    <col min="2" max="2" width="18.140625" style="100" customWidth="1"/>
    <col min="3" max="3" width="17.140625" style="100" customWidth="1"/>
    <col min="4" max="4" width="0.7109375" style="91" customWidth="1"/>
    <col min="5" max="5" width="5.7109375" style="91" customWidth="1"/>
    <col min="6" max="16384" width="8.85546875" style="91"/>
  </cols>
  <sheetData>
    <row r="1" spans="1:6" s="89" customFormat="1" ht="55.35" customHeight="1" x14ac:dyDescent="0.3">
      <c r="A1" s="401" t="s">
        <v>241</v>
      </c>
      <c r="B1" s="401"/>
      <c r="C1" s="401"/>
    </row>
    <row r="2" spans="1:6" s="89" customFormat="1" ht="20.25" x14ac:dyDescent="0.3">
      <c r="A2" s="387" t="s">
        <v>131</v>
      </c>
      <c r="B2" s="387"/>
      <c r="C2" s="387"/>
    </row>
    <row r="3" spans="1:6" ht="26.45" customHeight="1" x14ac:dyDescent="0.2"/>
    <row r="4" spans="1:6" s="82" customFormat="1" ht="35.450000000000003" customHeight="1" x14ac:dyDescent="0.25">
      <c r="A4" s="345" t="s">
        <v>88</v>
      </c>
      <c r="B4" s="346" t="s">
        <v>417</v>
      </c>
      <c r="C4" s="347" t="s">
        <v>381</v>
      </c>
    </row>
    <row r="5" spans="1:6" ht="38.450000000000003" customHeight="1" x14ac:dyDescent="0.2">
      <c r="A5" s="385" t="s">
        <v>132</v>
      </c>
      <c r="B5" s="385"/>
      <c r="C5" s="385"/>
      <c r="F5" s="94"/>
    </row>
    <row r="6" spans="1:6" ht="36.6" customHeight="1" x14ac:dyDescent="0.2">
      <c r="A6" s="95" t="s">
        <v>113</v>
      </c>
      <c r="B6" s="97">
        <v>194</v>
      </c>
      <c r="C6" s="97">
        <v>51</v>
      </c>
      <c r="D6" s="121"/>
      <c r="F6" s="94"/>
    </row>
    <row r="7" spans="1:6" ht="39.75" customHeight="1" x14ac:dyDescent="0.2">
      <c r="A7" s="95" t="s">
        <v>239</v>
      </c>
      <c r="B7" s="97">
        <v>182</v>
      </c>
      <c r="C7" s="97">
        <v>47</v>
      </c>
    </row>
    <row r="8" spans="1:6" ht="42" customHeight="1" x14ac:dyDescent="0.2">
      <c r="A8" s="95" t="s">
        <v>173</v>
      </c>
      <c r="B8" s="97">
        <v>140</v>
      </c>
      <c r="C8" s="97">
        <v>42</v>
      </c>
      <c r="D8" s="121"/>
    </row>
    <row r="9" spans="1:6" ht="30.75" customHeight="1" x14ac:dyDescent="0.2">
      <c r="A9" s="95" t="s">
        <v>350</v>
      </c>
      <c r="B9" s="97">
        <v>135</v>
      </c>
      <c r="C9" s="97">
        <v>48</v>
      </c>
    </row>
    <row r="10" spans="1:6" ht="30.75" customHeight="1" x14ac:dyDescent="0.2">
      <c r="A10" s="95" t="s">
        <v>136</v>
      </c>
      <c r="B10" s="97">
        <v>122</v>
      </c>
      <c r="C10" s="97">
        <v>33</v>
      </c>
      <c r="D10" s="121"/>
    </row>
    <row r="11" spans="1:6" ht="36.75" customHeight="1" x14ac:dyDescent="0.2">
      <c r="A11" s="95" t="s">
        <v>349</v>
      </c>
      <c r="B11" s="97">
        <v>107</v>
      </c>
      <c r="C11" s="97">
        <v>25</v>
      </c>
    </row>
    <row r="12" spans="1:6" ht="44.45" customHeight="1" x14ac:dyDescent="0.2">
      <c r="A12" s="95" t="s">
        <v>314</v>
      </c>
      <c r="B12" s="97">
        <v>81</v>
      </c>
      <c r="C12" s="97">
        <v>32</v>
      </c>
      <c r="D12" s="121"/>
    </row>
    <row r="13" spans="1:6" ht="30.75" customHeight="1" x14ac:dyDescent="0.2">
      <c r="A13" s="215" t="s">
        <v>135</v>
      </c>
      <c r="B13" s="97">
        <v>76</v>
      </c>
      <c r="C13" s="97">
        <v>20</v>
      </c>
    </row>
    <row r="14" spans="1:6" ht="30.75" customHeight="1" x14ac:dyDescent="0.2">
      <c r="A14" s="215" t="s">
        <v>445</v>
      </c>
      <c r="B14" s="97">
        <v>73</v>
      </c>
      <c r="C14" s="97">
        <v>46</v>
      </c>
    </row>
    <row r="15" spans="1:6" ht="35.25" customHeight="1" x14ac:dyDescent="0.2">
      <c r="A15" s="215" t="s">
        <v>331</v>
      </c>
      <c r="B15" s="97">
        <v>71</v>
      </c>
      <c r="C15" s="97">
        <v>27</v>
      </c>
      <c r="D15" s="121"/>
    </row>
    <row r="16" spans="1:6" ht="36.75" customHeight="1" x14ac:dyDescent="0.2">
      <c r="A16" s="385" t="s">
        <v>34</v>
      </c>
      <c r="B16" s="385"/>
      <c r="C16" s="385"/>
    </row>
    <row r="17" spans="1:4" ht="31.9" customHeight="1" x14ac:dyDescent="0.2">
      <c r="A17" s="95" t="s">
        <v>340</v>
      </c>
      <c r="B17" s="97">
        <v>113</v>
      </c>
      <c r="C17" s="97">
        <v>59</v>
      </c>
      <c r="D17" s="121"/>
    </row>
    <row r="18" spans="1:4" ht="39.75" customHeight="1" x14ac:dyDescent="0.2">
      <c r="A18" s="95" t="s">
        <v>129</v>
      </c>
      <c r="B18" s="97">
        <v>92</v>
      </c>
      <c r="C18" s="97">
        <v>23</v>
      </c>
    </row>
    <row r="19" spans="1:4" ht="26.45" customHeight="1" x14ac:dyDescent="0.2">
      <c r="A19" s="95" t="s">
        <v>354</v>
      </c>
      <c r="B19" s="97">
        <v>56</v>
      </c>
      <c r="C19" s="97">
        <v>22</v>
      </c>
      <c r="D19" s="121"/>
    </row>
    <row r="20" spans="1:4" ht="38.450000000000003" customHeight="1" x14ac:dyDescent="0.2">
      <c r="A20" s="95" t="s">
        <v>175</v>
      </c>
      <c r="B20" s="97">
        <v>41</v>
      </c>
      <c r="C20" s="97">
        <v>5</v>
      </c>
    </row>
    <row r="21" spans="1:4" ht="21" customHeight="1" x14ac:dyDescent="0.2">
      <c r="A21" s="95" t="s">
        <v>139</v>
      </c>
      <c r="B21" s="97">
        <v>40</v>
      </c>
      <c r="C21" s="97">
        <v>14</v>
      </c>
      <c r="D21" s="121"/>
    </row>
    <row r="22" spans="1:4" ht="22.9" customHeight="1" x14ac:dyDescent="0.2">
      <c r="A22" s="95" t="s">
        <v>366</v>
      </c>
      <c r="B22" s="97">
        <v>37</v>
      </c>
      <c r="C22" s="97">
        <v>11</v>
      </c>
    </row>
    <row r="23" spans="1:4" ht="22.9" customHeight="1" x14ac:dyDescent="0.2">
      <c r="A23" s="95" t="s">
        <v>140</v>
      </c>
      <c r="B23" s="97">
        <v>35</v>
      </c>
      <c r="C23" s="97">
        <v>10</v>
      </c>
    </row>
    <row r="24" spans="1:4" ht="22.9" customHeight="1" x14ac:dyDescent="0.2">
      <c r="A24" s="95" t="s">
        <v>446</v>
      </c>
      <c r="B24" s="97">
        <v>30</v>
      </c>
      <c r="C24" s="97">
        <v>15</v>
      </c>
    </row>
    <row r="25" spans="1:4" ht="22.9" customHeight="1" x14ac:dyDescent="0.2">
      <c r="A25" s="95" t="s">
        <v>343</v>
      </c>
      <c r="B25" s="97">
        <v>29</v>
      </c>
      <c r="C25" s="97">
        <v>10</v>
      </c>
    </row>
    <row r="26" spans="1:4" s="302" customFormat="1" ht="26.45" customHeight="1" x14ac:dyDescent="0.2">
      <c r="A26" s="95" t="s">
        <v>447</v>
      </c>
      <c r="B26" s="97">
        <v>26</v>
      </c>
      <c r="C26" s="97">
        <v>5</v>
      </c>
    </row>
    <row r="27" spans="1:4" ht="35.450000000000003" customHeight="1" x14ac:dyDescent="0.2">
      <c r="A27" s="385" t="s">
        <v>35</v>
      </c>
      <c r="B27" s="385"/>
      <c r="C27" s="385"/>
    </row>
    <row r="28" spans="1:4" ht="30.75" customHeight="1" x14ac:dyDescent="0.2">
      <c r="A28" s="299" t="s">
        <v>108</v>
      </c>
      <c r="B28" s="300">
        <v>146</v>
      </c>
      <c r="C28" s="300">
        <v>42</v>
      </c>
    </row>
    <row r="29" spans="1:4" ht="30.75" customHeight="1" x14ac:dyDescent="0.2">
      <c r="A29" s="299" t="s">
        <v>176</v>
      </c>
      <c r="B29" s="300">
        <v>69</v>
      </c>
      <c r="C29" s="300">
        <v>15</v>
      </c>
    </row>
    <row r="30" spans="1:4" ht="30.75" customHeight="1" x14ac:dyDescent="0.2">
      <c r="A30" s="299" t="s">
        <v>178</v>
      </c>
      <c r="B30" s="300">
        <v>61</v>
      </c>
      <c r="C30" s="300">
        <v>9</v>
      </c>
      <c r="D30" s="121"/>
    </row>
    <row r="31" spans="1:4" ht="30.75" customHeight="1" x14ac:dyDescent="0.2">
      <c r="A31" s="299" t="s">
        <v>142</v>
      </c>
      <c r="B31" s="300">
        <v>54</v>
      </c>
      <c r="C31" s="300">
        <v>15</v>
      </c>
      <c r="D31" s="121"/>
    </row>
    <row r="32" spans="1:4" ht="30.75" customHeight="1" x14ac:dyDescent="0.2">
      <c r="A32" s="299" t="s">
        <v>177</v>
      </c>
      <c r="B32" s="300">
        <v>34</v>
      </c>
      <c r="C32" s="300">
        <v>6</v>
      </c>
      <c r="D32" s="121"/>
    </row>
    <row r="33" spans="1:4" ht="30.75" customHeight="1" x14ac:dyDescent="0.2">
      <c r="A33" s="299" t="s">
        <v>242</v>
      </c>
      <c r="B33" s="300">
        <v>28</v>
      </c>
      <c r="C33" s="300">
        <v>6</v>
      </c>
      <c r="D33" s="121"/>
    </row>
    <row r="34" spans="1:4" ht="27" customHeight="1" x14ac:dyDescent="0.2">
      <c r="A34" s="299" t="s">
        <v>450</v>
      </c>
      <c r="B34" s="300">
        <v>25</v>
      </c>
      <c r="C34" s="300">
        <v>7</v>
      </c>
    </row>
    <row r="35" spans="1:4" ht="23.25" customHeight="1" x14ac:dyDescent="0.2">
      <c r="A35" s="299" t="s">
        <v>100</v>
      </c>
      <c r="B35" s="300">
        <v>24</v>
      </c>
      <c r="C35" s="300">
        <v>7</v>
      </c>
      <c r="D35" s="121"/>
    </row>
    <row r="36" spans="1:4" ht="23.25" customHeight="1" x14ac:dyDescent="0.2">
      <c r="A36" s="299" t="s">
        <v>143</v>
      </c>
      <c r="B36" s="300">
        <v>23</v>
      </c>
      <c r="C36" s="300">
        <v>4</v>
      </c>
      <c r="D36" s="121"/>
    </row>
    <row r="37" spans="1:4" ht="26.45" customHeight="1" x14ac:dyDescent="0.2">
      <c r="A37" s="299" t="s">
        <v>449</v>
      </c>
      <c r="B37" s="300">
        <v>23</v>
      </c>
      <c r="C37" s="300">
        <v>19</v>
      </c>
    </row>
    <row r="38" spans="1:4" ht="28.9" customHeight="1" x14ac:dyDescent="0.2">
      <c r="A38" s="385" t="s">
        <v>36</v>
      </c>
      <c r="B38" s="385"/>
      <c r="C38" s="385"/>
      <c r="D38" s="121"/>
    </row>
    <row r="39" spans="1:4" ht="26.45" customHeight="1" x14ac:dyDescent="0.2">
      <c r="A39" s="299" t="s">
        <v>119</v>
      </c>
      <c r="B39" s="301">
        <v>48</v>
      </c>
      <c r="C39" s="301">
        <v>11</v>
      </c>
    </row>
    <row r="40" spans="1:4" ht="35.450000000000003" customHeight="1" x14ac:dyDescent="0.2">
      <c r="A40" s="299" t="s">
        <v>112</v>
      </c>
      <c r="B40" s="301">
        <v>31</v>
      </c>
      <c r="C40" s="301">
        <v>7</v>
      </c>
      <c r="D40" s="121"/>
    </row>
    <row r="41" spans="1:4" ht="32.25" customHeight="1" x14ac:dyDescent="0.2">
      <c r="A41" s="299" t="s">
        <v>147</v>
      </c>
      <c r="B41" s="301">
        <v>15</v>
      </c>
      <c r="C41" s="301">
        <v>4</v>
      </c>
    </row>
    <row r="42" spans="1:4" ht="32.25" customHeight="1" x14ac:dyDescent="0.2">
      <c r="A42" s="299" t="s">
        <v>261</v>
      </c>
      <c r="B42" s="301">
        <v>14</v>
      </c>
      <c r="C42" s="301">
        <v>3</v>
      </c>
    </row>
    <row r="43" spans="1:4" ht="32.25" customHeight="1" x14ac:dyDescent="0.2">
      <c r="A43" s="299" t="s">
        <v>303</v>
      </c>
      <c r="B43" s="301">
        <v>13</v>
      </c>
      <c r="C43" s="301">
        <v>2</v>
      </c>
    </row>
    <row r="44" spans="1:4" ht="32.25" customHeight="1" x14ac:dyDescent="0.2">
      <c r="A44" s="299" t="s">
        <v>377</v>
      </c>
      <c r="B44" s="301">
        <v>12</v>
      </c>
      <c r="C44" s="301">
        <v>4</v>
      </c>
    </row>
    <row r="45" spans="1:4" ht="32.25" customHeight="1" x14ac:dyDescent="0.2">
      <c r="A45" s="299" t="s">
        <v>316</v>
      </c>
      <c r="B45" s="301">
        <v>12</v>
      </c>
      <c r="C45" s="301">
        <v>1</v>
      </c>
    </row>
    <row r="46" spans="1:4" ht="25.5" customHeight="1" x14ac:dyDescent="0.2">
      <c r="A46" s="299" t="s">
        <v>393</v>
      </c>
      <c r="B46" s="301">
        <v>11</v>
      </c>
      <c r="C46" s="301">
        <v>4</v>
      </c>
      <c r="D46" s="121"/>
    </row>
    <row r="47" spans="1:4" ht="25.5" customHeight="1" x14ac:dyDescent="0.2">
      <c r="A47" s="299" t="s">
        <v>451</v>
      </c>
      <c r="B47" s="301">
        <v>11</v>
      </c>
      <c r="C47" s="301">
        <v>4</v>
      </c>
      <c r="D47" s="121"/>
    </row>
    <row r="48" spans="1:4" ht="48.75" customHeight="1" x14ac:dyDescent="0.2">
      <c r="A48" s="95" t="s">
        <v>150</v>
      </c>
      <c r="B48" s="301">
        <v>10</v>
      </c>
      <c r="C48" s="301">
        <v>1</v>
      </c>
    </row>
    <row r="49" spans="1:4" ht="30.75" customHeight="1" x14ac:dyDescent="0.2">
      <c r="A49" s="385" t="s">
        <v>37</v>
      </c>
      <c r="B49" s="385"/>
      <c r="C49" s="385"/>
      <c r="D49" s="121"/>
    </row>
    <row r="50" spans="1:4" ht="24.75" customHeight="1" x14ac:dyDescent="0.2">
      <c r="A50" s="299" t="s">
        <v>102</v>
      </c>
      <c r="B50" s="97">
        <v>632</v>
      </c>
      <c r="C50" s="97">
        <v>172</v>
      </c>
    </row>
    <row r="51" spans="1:4" ht="30" customHeight="1" x14ac:dyDescent="0.2">
      <c r="A51" s="299" t="s">
        <v>254</v>
      </c>
      <c r="B51" s="97">
        <v>158</v>
      </c>
      <c r="C51" s="97">
        <v>50</v>
      </c>
      <c r="D51" s="121"/>
    </row>
    <row r="52" spans="1:4" ht="28.5" customHeight="1" x14ac:dyDescent="0.2">
      <c r="A52" s="299" t="s">
        <v>101</v>
      </c>
      <c r="B52" s="97">
        <v>89</v>
      </c>
      <c r="C52" s="97">
        <v>22</v>
      </c>
    </row>
    <row r="53" spans="1:4" ht="29.25" customHeight="1" x14ac:dyDescent="0.2">
      <c r="A53" s="299" t="s">
        <v>348</v>
      </c>
      <c r="B53" s="97">
        <v>82</v>
      </c>
      <c r="C53" s="97">
        <v>24</v>
      </c>
      <c r="D53" s="121"/>
    </row>
    <row r="54" spans="1:4" ht="21.75" customHeight="1" x14ac:dyDescent="0.2">
      <c r="A54" s="299" t="s">
        <v>98</v>
      </c>
      <c r="B54" s="97">
        <v>64</v>
      </c>
      <c r="C54" s="97">
        <v>11</v>
      </c>
    </row>
    <row r="55" spans="1:4" ht="26.45" customHeight="1" x14ac:dyDescent="0.2">
      <c r="A55" s="299" t="s">
        <v>243</v>
      </c>
      <c r="B55" s="97">
        <v>52</v>
      </c>
      <c r="C55" s="97">
        <v>12</v>
      </c>
      <c r="D55" s="121"/>
    </row>
    <row r="56" spans="1:4" ht="30" customHeight="1" x14ac:dyDescent="0.2">
      <c r="A56" s="299" t="s">
        <v>96</v>
      </c>
      <c r="B56" s="97">
        <v>40</v>
      </c>
      <c r="C56" s="97">
        <v>6</v>
      </c>
    </row>
    <row r="57" spans="1:4" ht="27" customHeight="1" x14ac:dyDescent="0.2">
      <c r="A57" s="299" t="s">
        <v>253</v>
      </c>
      <c r="B57" s="97">
        <v>37</v>
      </c>
      <c r="C57" s="97">
        <v>4</v>
      </c>
      <c r="D57" s="121"/>
    </row>
    <row r="58" spans="1:4" ht="27" customHeight="1" x14ac:dyDescent="0.2">
      <c r="A58" s="299" t="s">
        <v>453</v>
      </c>
      <c r="B58" s="97">
        <v>36</v>
      </c>
      <c r="C58" s="97">
        <v>20</v>
      </c>
      <c r="D58" s="121"/>
    </row>
    <row r="59" spans="1:4" ht="30.75" customHeight="1" x14ac:dyDescent="0.2">
      <c r="A59" s="299" t="s">
        <v>452</v>
      </c>
      <c r="B59" s="97">
        <v>36</v>
      </c>
      <c r="C59" s="97">
        <v>11</v>
      </c>
    </row>
    <row r="60" spans="1:4" ht="40.15" customHeight="1" x14ac:dyDescent="0.2">
      <c r="A60" s="385" t="s">
        <v>152</v>
      </c>
      <c r="B60" s="385"/>
      <c r="C60" s="385"/>
      <c r="D60" s="121"/>
    </row>
    <row r="61" spans="1:4" ht="36.75" customHeight="1" x14ac:dyDescent="0.2">
      <c r="A61" s="95" t="s">
        <v>342</v>
      </c>
      <c r="B61" s="300">
        <v>91</v>
      </c>
      <c r="C61" s="300">
        <v>8</v>
      </c>
    </row>
    <row r="62" spans="1:4" ht="30" customHeight="1" x14ac:dyDescent="0.2">
      <c r="A62" s="299" t="s">
        <v>158</v>
      </c>
      <c r="B62" s="300">
        <v>5</v>
      </c>
      <c r="C62" s="300">
        <v>1</v>
      </c>
      <c r="D62" s="121"/>
    </row>
    <row r="63" spans="1:4" ht="28.5" customHeight="1" x14ac:dyDescent="0.2">
      <c r="A63" s="299" t="s">
        <v>159</v>
      </c>
      <c r="B63" s="300">
        <v>6</v>
      </c>
      <c r="C63" s="300">
        <v>3</v>
      </c>
    </row>
    <row r="64" spans="1:4" ht="28.5" customHeight="1" x14ac:dyDescent="0.2">
      <c r="A64" s="299" t="s">
        <v>160</v>
      </c>
      <c r="B64" s="300">
        <v>1</v>
      </c>
      <c r="C64" s="300">
        <v>0</v>
      </c>
    </row>
    <row r="65" spans="1:4" ht="28.5" customHeight="1" x14ac:dyDescent="0.2">
      <c r="A65" s="299" t="s">
        <v>156</v>
      </c>
      <c r="B65" s="300">
        <v>12</v>
      </c>
      <c r="C65" s="300">
        <v>0</v>
      </c>
    </row>
    <row r="66" spans="1:4" ht="28.5" customHeight="1" x14ac:dyDescent="0.2">
      <c r="A66" s="299" t="s">
        <v>157</v>
      </c>
      <c r="B66" s="300">
        <v>12</v>
      </c>
      <c r="C66" s="300">
        <v>4</v>
      </c>
    </row>
    <row r="67" spans="1:4" ht="28.5" customHeight="1" x14ac:dyDescent="0.2">
      <c r="A67" s="299" t="s">
        <v>154</v>
      </c>
      <c r="B67" s="300">
        <v>13</v>
      </c>
      <c r="C67" s="300">
        <v>3</v>
      </c>
    </row>
    <row r="68" spans="1:4" ht="28.5" customHeight="1" x14ac:dyDescent="0.2">
      <c r="A68" s="299" t="s">
        <v>372</v>
      </c>
      <c r="B68" s="300">
        <v>5</v>
      </c>
      <c r="C68" s="300">
        <v>3</v>
      </c>
    </row>
    <row r="69" spans="1:4" ht="28.5" customHeight="1" x14ac:dyDescent="0.2">
      <c r="A69" s="299" t="s">
        <v>332</v>
      </c>
      <c r="B69" s="300">
        <v>5</v>
      </c>
      <c r="C69" s="300">
        <v>2</v>
      </c>
    </row>
    <row r="70" spans="1:4" ht="28.5" customHeight="1" x14ac:dyDescent="0.2">
      <c r="A70" s="299" t="s">
        <v>454</v>
      </c>
      <c r="B70" s="300">
        <v>1</v>
      </c>
      <c r="C70" s="300">
        <v>1</v>
      </c>
      <c r="D70" s="121"/>
    </row>
    <row r="71" spans="1:4" ht="40.9" customHeight="1" x14ac:dyDescent="0.2">
      <c r="A71" s="385" t="s">
        <v>39</v>
      </c>
      <c r="B71" s="385"/>
      <c r="C71" s="385"/>
    </row>
    <row r="72" spans="1:4" ht="21.75" customHeight="1" x14ac:dyDescent="0.2">
      <c r="A72" s="299" t="s">
        <v>106</v>
      </c>
      <c r="B72" s="300">
        <v>224</v>
      </c>
      <c r="C72" s="300">
        <v>30</v>
      </c>
      <c r="D72" s="121"/>
    </row>
    <row r="73" spans="1:4" ht="33" customHeight="1" x14ac:dyDescent="0.2">
      <c r="A73" s="299" t="s">
        <v>359</v>
      </c>
      <c r="B73" s="300">
        <v>94</v>
      </c>
      <c r="C73" s="300">
        <v>12</v>
      </c>
    </row>
    <row r="74" spans="1:4" ht="35.450000000000003" customHeight="1" x14ac:dyDescent="0.2">
      <c r="A74" s="95" t="s">
        <v>111</v>
      </c>
      <c r="B74" s="300">
        <v>77</v>
      </c>
      <c r="C74" s="300">
        <v>13</v>
      </c>
      <c r="D74" s="121"/>
    </row>
    <row r="75" spans="1:4" ht="38.25" customHeight="1" x14ac:dyDescent="0.2">
      <c r="A75" s="95" t="s">
        <v>361</v>
      </c>
      <c r="B75" s="300">
        <v>76</v>
      </c>
      <c r="C75" s="300">
        <v>24</v>
      </c>
    </row>
    <row r="76" spans="1:4" ht="21.75" customHeight="1" x14ac:dyDescent="0.2">
      <c r="A76" s="95" t="s">
        <v>121</v>
      </c>
      <c r="B76" s="300">
        <v>60</v>
      </c>
      <c r="C76" s="300">
        <v>18</v>
      </c>
      <c r="D76" s="121"/>
    </row>
    <row r="77" spans="1:4" ht="21.75" customHeight="1" x14ac:dyDescent="0.2">
      <c r="A77" s="95" t="s">
        <v>362</v>
      </c>
      <c r="B77" s="300">
        <v>49</v>
      </c>
      <c r="C77" s="300">
        <v>7</v>
      </c>
    </row>
    <row r="78" spans="1:4" ht="38.25" customHeight="1" x14ac:dyDescent="0.2">
      <c r="A78" s="95" t="s">
        <v>161</v>
      </c>
      <c r="B78" s="300">
        <v>48</v>
      </c>
      <c r="C78" s="300">
        <v>12</v>
      </c>
      <c r="D78" s="121"/>
    </row>
    <row r="79" spans="1:4" ht="37.5" customHeight="1" x14ac:dyDescent="0.2">
      <c r="A79" s="95" t="s">
        <v>123</v>
      </c>
      <c r="B79" s="300">
        <v>42</v>
      </c>
      <c r="C79" s="300">
        <v>9</v>
      </c>
    </row>
    <row r="80" spans="1:4" ht="25.5" customHeight="1" x14ac:dyDescent="0.2">
      <c r="A80" s="95" t="s">
        <v>182</v>
      </c>
      <c r="B80" s="300">
        <v>42</v>
      </c>
      <c r="C80" s="300">
        <v>7</v>
      </c>
    </row>
    <row r="81" spans="1:5" ht="37.5" customHeight="1" x14ac:dyDescent="0.2">
      <c r="A81" s="95" t="s">
        <v>457</v>
      </c>
      <c r="B81" s="300">
        <v>37</v>
      </c>
      <c r="C81" s="300">
        <v>4</v>
      </c>
      <c r="D81" s="121"/>
    </row>
    <row r="82" spans="1:5" ht="54" customHeight="1" x14ac:dyDescent="0.2">
      <c r="A82" s="385" t="s">
        <v>40</v>
      </c>
      <c r="B82" s="385"/>
      <c r="C82" s="385"/>
    </row>
    <row r="83" spans="1:5" ht="34.700000000000003" customHeight="1" x14ac:dyDescent="0.2">
      <c r="A83" s="95" t="s">
        <v>94</v>
      </c>
      <c r="B83" s="300">
        <v>1351</v>
      </c>
      <c r="C83" s="300">
        <v>277</v>
      </c>
    </row>
    <row r="84" spans="1:5" ht="52.7" customHeight="1" x14ac:dyDescent="0.2">
      <c r="A84" s="95" t="s">
        <v>347</v>
      </c>
      <c r="B84" s="300">
        <v>574</v>
      </c>
      <c r="C84" s="300">
        <v>23</v>
      </c>
    </row>
    <row r="85" spans="1:5" ht="29.25" customHeight="1" x14ac:dyDescent="0.2">
      <c r="A85" s="95" t="s">
        <v>104</v>
      </c>
      <c r="B85" s="300">
        <v>467</v>
      </c>
      <c r="C85" s="300">
        <v>33</v>
      </c>
    </row>
    <row r="86" spans="1:5" ht="30" customHeight="1" x14ac:dyDescent="0.2">
      <c r="A86" s="95" t="s">
        <v>97</v>
      </c>
      <c r="B86" s="300">
        <v>234</v>
      </c>
      <c r="C86" s="300">
        <v>180</v>
      </c>
    </row>
    <row r="87" spans="1:5" ht="42.6" customHeight="1" x14ac:dyDescent="0.2">
      <c r="A87" s="95" t="s">
        <v>325</v>
      </c>
      <c r="B87" s="300">
        <v>206</v>
      </c>
      <c r="C87" s="300">
        <v>157</v>
      </c>
    </row>
    <row r="88" spans="1:5" ht="42.6" customHeight="1" x14ac:dyDescent="0.2">
      <c r="A88" s="95" t="s">
        <v>122</v>
      </c>
      <c r="B88" s="300">
        <v>154</v>
      </c>
      <c r="C88" s="300">
        <v>52</v>
      </c>
    </row>
    <row r="89" spans="1:5" ht="42.6" customHeight="1" x14ac:dyDescent="0.2">
      <c r="A89" s="95" t="s">
        <v>330</v>
      </c>
      <c r="B89" s="300">
        <v>112</v>
      </c>
      <c r="C89" s="300">
        <v>84</v>
      </c>
    </row>
    <row r="90" spans="1:5" ht="34.700000000000003" customHeight="1" x14ac:dyDescent="0.2">
      <c r="A90" s="95" t="s">
        <v>164</v>
      </c>
      <c r="B90" s="300">
        <v>103</v>
      </c>
      <c r="C90" s="300">
        <v>21</v>
      </c>
    </row>
    <row r="91" spans="1:5" ht="34.700000000000003" customHeight="1" x14ac:dyDescent="0.2">
      <c r="A91" s="95" t="s">
        <v>240</v>
      </c>
      <c r="B91" s="300">
        <v>50</v>
      </c>
      <c r="C91" s="300">
        <v>10</v>
      </c>
    </row>
    <row r="92" spans="1:5" ht="34.700000000000003" customHeight="1" x14ac:dyDescent="0.2">
      <c r="A92" s="95" t="s">
        <v>461</v>
      </c>
      <c r="B92" s="300">
        <v>38</v>
      </c>
      <c r="C92" s="300">
        <v>3</v>
      </c>
    </row>
    <row r="93" spans="1:5" ht="34.5" customHeight="1" x14ac:dyDescent="0.2">
      <c r="A93" s="408" t="s">
        <v>165</v>
      </c>
      <c r="B93" s="409"/>
      <c r="C93" s="410"/>
      <c r="D93" s="121"/>
      <c r="E93" s="121"/>
    </row>
    <row r="94" spans="1:5" ht="26.45" customHeight="1" x14ac:dyDescent="0.2">
      <c r="A94" s="96" t="s">
        <v>95</v>
      </c>
      <c r="B94" s="102">
        <v>394</v>
      </c>
      <c r="C94" s="102">
        <v>62</v>
      </c>
    </row>
    <row r="95" spans="1:5" ht="27.75" customHeight="1" x14ac:dyDescent="0.2">
      <c r="A95" s="96" t="s">
        <v>105</v>
      </c>
      <c r="B95" s="102">
        <v>350</v>
      </c>
      <c r="C95" s="102">
        <v>63</v>
      </c>
      <c r="D95" s="121"/>
    </row>
    <row r="96" spans="1:5" ht="21" customHeight="1" x14ac:dyDescent="0.2">
      <c r="A96" s="96" t="s">
        <v>114</v>
      </c>
      <c r="B96" s="102">
        <v>217</v>
      </c>
      <c r="C96" s="102">
        <v>53</v>
      </c>
    </row>
    <row r="97" spans="1:4" ht="21" customHeight="1" x14ac:dyDescent="0.2">
      <c r="A97" s="96" t="s">
        <v>107</v>
      </c>
      <c r="B97" s="102">
        <v>130</v>
      </c>
      <c r="C97" s="102">
        <v>41</v>
      </c>
      <c r="D97" s="121"/>
    </row>
    <row r="98" spans="1:4" ht="21" customHeight="1" x14ac:dyDescent="0.2">
      <c r="A98" s="95" t="s">
        <v>110</v>
      </c>
      <c r="B98" s="102">
        <v>61</v>
      </c>
      <c r="C98" s="102">
        <v>24</v>
      </c>
    </row>
    <row r="99" spans="1:4" ht="21" customHeight="1" x14ac:dyDescent="0.2">
      <c r="A99" s="95" t="s">
        <v>125</v>
      </c>
      <c r="B99" s="102">
        <v>53</v>
      </c>
      <c r="C99" s="102">
        <v>13</v>
      </c>
    </row>
    <row r="100" spans="1:4" ht="21" customHeight="1" x14ac:dyDescent="0.2">
      <c r="A100" s="95" t="s">
        <v>184</v>
      </c>
      <c r="B100" s="102">
        <v>52</v>
      </c>
      <c r="C100" s="102">
        <v>15</v>
      </c>
    </row>
    <row r="101" spans="1:4" ht="21" customHeight="1" x14ac:dyDescent="0.2">
      <c r="A101" s="96" t="s">
        <v>109</v>
      </c>
      <c r="B101" s="102">
        <v>35</v>
      </c>
      <c r="C101" s="102">
        <v>11</v>
      </c>
      <c r="D101" s="121"/>
    </row>
    <row r="102" spans="1:4" ht="21" customHeight="1" x14ac:dyDescent="0.2">
      <c r="A102" s="96" t="s">
        <v>333</v>
      </c>
      <c r="B102" s="102">
        <v>33</v>
      </c>
      <c r="C102" s="102">
        <v>23</v>
      </c>
      <c r="D102" s="121"/>
    </row>
    <row r="103" spans="1:4" ht="21" customHeight="1" x14ac:dyDescent="0.2">
      <c r="A103" s="96" t="s">
        <v>462</v>
      </c>
      <c r="B103" s="102">
        <v>23</v>
      </c>
      <c r="C103" s="102">
        <v>4</v>
      </c>
    </row>
    <row r="104" spans="1:4" ht="38.450000000000003" customHeight="1" x14ac:dyDescent="0.2">
      <c r="B104" s="91"/>
      <c r="C104" s="91"/>
    </row>
    <row r="105" spans="1:4" ht="46.9" customHeight="1" x14ac:dyDescent="0.25">
      <c r="A105" s="81"/>
      <c r="B105" s="98"/>
      <c r="C105" s="98"/>
      <c r="D105" s="121"/>
    </row>
    <row r="106" spans="1:4" ht="20.25" customHeight="1" x14ac:dyDescent="0.2"/>
    <row r="107" spans="1:4" ht="20.25" customHeight="1" x14ac:dyDescent="0.2">
      <c r="D107" s="121"/>
    </row>
    <row r="108" spans="1:4" ht="20.25" customHeight="1" x14ac:dyDescent="0.2"/>
    <row r="109" spans="1:4" ht="33" customHeight="1" x14ac:dyDescent="0.2">
      <c r="D109" s="121"/>
    </row>
    <row r="110" spans="1:4" ht="20.25" customHeight="1" x14ac:dyDescent="0.2"/>
    <row r="111" spans="1:4" ht="20.25" customHeight="1" x14ac:dyDescent="0.2">
      <c r="D111" s="121"/>
    </row>
    <row r="112" spans="1:4" ht="20.25" customHeight="1" x14ac:dyDescent="0.2"/>
    <row r="113" spans="4:4" ht="20.25" customHeight="1" x14ac:dyDescent="0.2">
      <c r="D113" s="121"/>
    </row>
    <row r="114" spans="4:4" ht="20.25" customHeight="1" x14ac:dyDescent="0.2"/>
    <row r="115" spans="4:4" ht="20.25" customHeight="1" x14ac:dyDescent="0.2">
      <c r="D115" s="121"/>
    </row>
    <row r="117" spans="4:4" x14ac:dyDescent="0.2">
      <c r="D117" s="121"/>
    </row>
    <row r="118" spans="4:4" ht="18.75" customHeight="1" x14ac:dyDescent="0.2"/>
    <row r="119" spans="4:4" ht="18.75" customHeight="1" x14ac:dyDescent="0.2">
      <c r="D119" s="121"/>
    </row>
    <row r="120" spans="4:4" ht="38.450000000000003" customHeight="1" x14ac:dyDescent="0.2"/>
    <row r="121" spans="4:4" ht="18.75" customHeight="1" x14ac:dyDescent="0.2">
      <c r="D121" s="121"/>
    </row>
    <row r="122" spans="4:4" ht="18.75" customHeight="1" x14ac:dyDescent="0.2"/>
    <row r="123" spans="4:4" x14ac:dyDescent="0.2">
      <c r="D123" s="121"/>
    </row>
    <row r="125" spans="4:4" x14ac:dyDescent="0.2">
      <c r="D125" s="121"/>
    </row>
    <row r="126" spans="4:4" ht="30.6" customHeight="1" x14ac:dyDescent="0.2"/>
    <row r="127" spans="4:4" ht="18.75" customHeight="1" x14ac:dyDescent="0.2">
      <c r="D127" s="121"/>
    </row>
    <row r="128" spans="4:4" ht="18.75" customHeight="1" x14ac:dyDescent="0.2"/>
    <row r="129" spans="4:4" ht="18.75" customHeight="1" x14ac:dyDescent="0.2">
      <c r="D129" s="121"/>
    </row>
    <row r="130" spans="4:4" ht="18.75" customHeight="1" x14ac:dyDescent="0.2"/>
    <row r="131" spans="4:4" ht="18.75" customHeight="1" x14ac:dyDescent="0.2">
      <c r="D131" s="121"/>
    </row>
    <row r="132" spans="4:4" ht="18.75" customHeight="1" x14ac:dyDescent="0.2"/>
    <row r="133" spans="4:4" ht="18.75" customHeight="1" x14ac:dyDescent="0.2">
      <c r="D133" s="121"/>
    </row>
    <row r="134" spans="4:4" ht="18.75" customHeight="1" x14ac:dyDescent="0.2"/>
    <row r="135" spans="4:4" ht="18.75" customHeight="1" x14ac:dyDescent="0.2">
      <c r="D135" s="121"/>
    </row>
    <row r="136" spans="4:4" ht="63.75" customHeight="1" x14ac:dyDescent="0.2"/>
    <row r="137" spans="4:4" ht="20.25" customHeight="1" x14ac:dyDescent="0.2">
      <c r="D137" s="121"/>
    </row>
    <row r="139" spans="4:4" ht="19.5" customHeight="1" x14ac:dyDescent="0.2">
      <c r="D139" s="121"/>
    </row>
    <row r="140" spans="4:4" ht="19.5" customHeight="1" x14ac:dyDescent="0.2"/>
    <row r="141" spans="4:4" ht="19.5" customHeight="1" x14ac:dyDescent="0.2">
      <c r="D141" s="121"/>
    </row>
    <row r="142" spans="4:4" ht="19.5" customHeight="1" x14ac:dyDescent="0.2"/>
    <row r="143" spans="4:4" ht="19.5" customHeight="1" x14ac:dyDescent="0.2">
      <c r="D143" s="121"/>
    </row>
    <row r="144" spans="4:4" ht="19.5" customHeight="1" x14ac:dyDescent="0.2"/>
    <row r="145" spans="4:4" ht="19.5" customHeight="1" x14ac:dyDescent="0.2">
      <c r="D145" s="121"/>
    </row>
    <row r="146" spans="4:4" ht="19.5" customHeight="1" x14ac:dyDescent="0.2"/>
    <row r="147" spans="4:4" ht="19.5" customHeight="1" x14ac:dyDescent="0.2">
      <c r="D147" s="121"/>
    </row>
    <row r="148" spans="4:4" ht="19.5" customHeight="1" x14ac:dyDescent="0.2"/>
    <row r="149" spans="4:4" x14ac:dyDescent="0.2">
      <c r="D149" s="121"/>
    </row>
    <row r="151" spans="4:4" ht="21" customHeight="1" x14ac:dyDescent="0.2">
      <c r="D151" s="121"/>
    </row>
    <row r="152" spans="4:4" ht="38.450000000000003" customHeight="1" x14ac:dyDescent="0.2"/>
    <row r="153" spans="4:4" ht="21" customHeight="1" x14ac:dyDescent="0.2">
      <c r="D153" s="121"/>
    </row>
    <row r="154" spans="4:4" ht="21" customHeight="1" x14ac:dyDescent="0.2"/>
    <row r="155" spans="4:4" ht="21" customHeight="1" x14ac:dyDescent="0.2">
      <c r="D155" s="121"/>
    </row>
    <row r="156" spans="4:4" ht="21" customHeight="1" x14ac:dyDescent="0.2"/>
    <row r="157" spans="4:4" ht="21" customHeight="1" x14ac:dyDescent="0.2">
      <c r="D157" s="121"/>
    </row>
    <row r="158" spans="4:4" ht="21" customHeight="1" x14ac:dyDescent="0.2"/>
    <row r="159" spans="4:4" ht="21" customHeight="1" x14ac:dyDescent="0.2">
      <c r="D159" s="121"/>
    </row>
    <row r="160" spans="4:4" ht="21" customHeight="1" x14ac:dyDescent="0.2"/>
    <row r="161" spans="4:4" ht="21" customHeight="1" x14ac:dyDescent="0.2">
      <c r="D161" s="121"/>
    </row>
    <row r="162" spans="4:4" ht="21" customHeight="1" x14ac:dyDescent="0.2"/>
    <row r="163" spans="4:4" x14ac:dyDescent="0.2">
      <c r="D163" s="121"/>
    </row>
    <row r="164" spans="4:4" ht="21" customHeight="1" x14ac:dyDescent="0.2"/>
    <row r="165" spans="4:4" ht="21" customHeight="1" x14ac:dyDescent="0.2">
      <c r="D165" s="121"/>
    </row>
    <row r="166" spans="4:4" ht="21" customHeight="1" x14ac:dyDescent="0.2"/>
    <row r="167" spans="4:4" x14ac:dyDescent="0.2">
      <c r="D167" s="121"/>
    </row>
  </sheetData>
  <mergeCells count="11">
    <mergeCell ref="A93:C93"/>
    <mergeCell ref="A1:C1"/>
    <mergeCell ref="A2:C2"/>
    <mergeCell ref="A5:C5"/>
    <mergeCell ref="A16:C16"/>
    <mergeCell ref="A27:C27"/>
    <mergeCell ref="A38:C38"/>
    <mergeCell ref="A49:C49"/>
    <mergeCell ref="A60:C60"/>
    <mergeCell ref="A71:C71"/>
    <mergeCell ref="A82:C8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110" max="16383" man="1"/>
    <brk id="14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7" zoomScale="80" zoomScaleNormal="75" zoomScaleSheetLayoutView="80" workbookViewId="0">
      <selection activeCell="C11" sqref="C11"/>
    </sheetView>
  </sheetViews>
  <sheetFormatPr defaultColWidth="8.85546875" defaultRowHeight="12.75" x14ac:dyDescent="0.2"/>
  <cols>
    <col min="1" max="1" width="37.140625" style="37" customWidth="1"/>
    <col min="2" max="2" width="13.5703125" style="37" customWidth="1"/>
    <col min="3" max="3" width="16.140625" style="37" customWidth="1"/>
    <col min="4" max="4" width="15.5703125" style="37" customWidth="1"/>
    <col min="5" max="256" width="8.85546875" style="37"/>
    <col min="257" max="257" width="37.140625" style="37" customWidth="1"/>
    <col min="258" max="258" width="13.5703125" style="37" customWidth="1"/>
    <col min="259" max="259" width="16.140625" style="37" customWidth="1"/>
    <col min="260" max="260" width="15.5703125" style="37" customWidth="1"/>
    <col min="261" max="512" width="8.85546875" style="37"/>
    <col min="513" max="513" width="37.140625" style="37" customWidth="1"/>
    <col min="514" max="514" width="13.5703125" style="37" customWidth="1"/>
    <col min="515" max="515" width="16.140625" style="37" customWidth="1"/>
    <col min="516" max="516" width="15.5703125" style="37" customWidth="1"/>
    <col min="517" max="768" width="8.85546875" style="37"/>
    <col min="769" max="769" width="37.140625" style="37" customWidth="1"/>
    <col min="770" max="770" width="13.5703125" style="37" customWidth="1"/>
    <col min="771" max="771" width="16.140625" style="37" customWidth="1"/>
    <col min="772" max="772" width="15.5703125" style="37" customWidth="1"/>
    <col min="773" max="1024" width="8.85546875" style="37"/>
    <col min="1025" max="1025" width="37.140625" style="37" customWidth="1"/>
    <col min="1026" max="1026" width="13.5703125" style="37" customWidth="1"/>
    <col min="1027" max="1027" width="16.140625" style="37" customWidth="1"/>
    <col min="1028" max="1028" width="15.5703125" style="37" customWidth="1"/>
    <col min="1029" max="1280" width="8.85546875" style="37"/>
    <col min="1281" max="1281" width="37.140625" style="37" customWidth="1"/>
    <col min="1282" max="1282" width="13.5703125" style="37" customWidth="1"/>
    <col min="1283" max="1283" width="16.140625" style="37" customWidth="1"/>
    <col min="1284" max="1284" width="15.5703125" style="37" customWidth="1"/>
    <col min="1285" max="1536" width="8.85546875" style="37"/>
    <col min="1537" max="1537" width="37.140625" style="37" customWidth="1"/>
    <col min="1538" max="1538" width="13.5703125" style="37" customWidth="1"/>
    <col min="1539" max="1539" width="16.140625" style="37" customWidth="1"/>
    <col min="1540" max="1540" width="15.5703125" style="37" customWidth="1"/>
    <col min="1541" max="1792" width="8.85546875" style="37"/>
    <col min="1793" max="1793" width="37.140625" style="37" customWidth="1"/>
    <col min="1794" max="1794" width="13.5703125" style="37" customWidth="1"/>
    <col min="1795" max="1795" width="16.140625" style="37" customWidth="1"/>
    <col min="1796" max="1796" width="15.5703125" style="37" customWidth="1"/>
    <col min="1797" max="2048" width="8.85546875" style="37"/>
    <col min="2049" max="2049" width="37.140625" style="37" customWidth="1"/>
    <col min="2050" max="2050" width="13.5703125" style="37" customWidth="1"/>
    <col min="2051" max="2051" width="16.140625" style="37" customWidth="1"/>
    <col min="2052" max="2052" width="15.5703125" style="37" customWidth="1"/>
    <col min="2053" max="2304" width="8.85546875" style="37"/>
    <col min="2305" max="2305" width="37.140625" style="37" customWidth="1"/>
    <col min="2306" max="2306" width="13.5703125" style="37" customWidth="1"/>
    <col min="2307" max="2307" width="16.140625" style="37" customWidth="1"/>
    <col min="2308" max="2308" width="15.5703125" style="37" customWidth="1"/>
    <col min="2309" max="2560" width="8.85546875" style="37"/>
    <col min="2561" max="2561" width="37.140625" style="37" customWidth="1"/>
    <col min="2562" max="2562" width="13.5703125" style="37" customWidth="1"/>
    <col min="2563" max="2563" width="16.140625" style="37" customWidth="1"/>
    <col min="2564" max="2564" width="15.5703125" style="37" customWidth="1"/>
    <col min="2565" max="2816" width="8.85546875" style="37"/>
    <col min="2817" max="2817" width="37.140625" style="37" customWidth="1"/>
    <col min="2818" max="2818" width="13.5703125" style="37" customWidth="1"/>
    <col min="2819" max="2819" width="16.140625" style="37" customWidth="1"/>
    <col min="2820" max="2820" width="15.5703125" style="37" customWidth="1"/>
    <col min="2821" max="3072" width="8.85546875" style="37"/>
    <col min="3073" max="3073" width="37.140625" style="37" customWidth="1"/>
    <col min="3074" max="3074" width="13.5703125" style="37" customWidth="1"/>
    <col min="3075" max="3075" width="16.140625" style="37" customWidth="1"/>
    <col min="3076" max="3076" width="15.5703125" style="37" customWidth="1"/>
    <col min="3077" max="3328" width="8.85546875" style="37"/>
    <col min="3329" max="3329" width="37.140625" style="37" customWidth="1"/>
    <col min="3330" max="3330" width="13.5703125" style="37" customWidth="1"/>
    <col min="3331" max="3331" width="16.140625" style="37" customWidth="1"/>
    <col min="3332" max="3332" width="15.5703125" style="37" customWidth="1"/>
    <col min="3333" max="3584" width="8.85546875" style="37"/>
    <col min="3585" max="3585" width="37.140625" style="37" customWidth="1"/>
    <col min="3586" max="3586" width="13.5703125" style="37" customWidth="1"/>
    <col min="3587" max="3587" width="16.140625" style="37" customWidth="1"/>
    <col min="3588" max="3588" width="15.5703125" style="37" customWidth="1"/>
    <col min="3589" max="3840" width="8.85546875" style="37"/>
    <col min="3841" max="3841" width="37.140625" style="37" customWidth="1"/>
    <col min="3842" max="3842" width="13.5703125" style="37" customWidth="1"/>
    <col min="3843" max="3843" width="16.140625" style="37" customWidth="1"/>
    <col min="3844" max="3844" width="15.5703125" style="37" customWidth="1"/>
    <col min="3845" max="4096" width="8.85546875" style="37"/>
    <col min="4097" max="4097" width="37.140625" style="37" customWidth="1"/>
    <col min="4098" max="4098" width="13.5703125" style="37" customWidth="1"/>
    <col min="4099" max="4099" width="16.140625" style="37" customWidth="1"/>
    <col min="4100" max="4100" width="15.5703125" style="37" customWidth="1"/>
    <col min="4101" max="4352" width="8.85546875" style="37"/>
    <col min="4353" max="4353" width="37.140625" style="37" customWidth="1"/>
    <col min="4354" max="4354" width="13.5703125" style="37" customWidth="1"/>
    <col min="4355" max="4355" width="16.140625" style="37" customWidth="1"/>
    <col min="4356" max="4356" width="15.5703125" style="37" customWidth="1"/>
    <col min="4357" max="4608" width="8.85546875" style="37"/>
    <col min="4609" max="4609" width="37.140625" style="37" customWidth="1"/>
    <col min="4610" max="4610" width="13.5703125" style="37" customWidth="1"/>
    <col min="4611" max="4611" width="16.140625" style="37" customWidth="1"/>
    <col min="4612" max="4612" width="15.5703125" style="37" customWidth="1"/>
    <col min="4613" max="4864" width="8.85546875" style="37"/>
    <col min="4865" max="4865" width="37.140625" style="37" customWidth="1"/>
    <col min="4866" max="4866" width="13.5703125" style="37" customWidth="1"/>
    <col min="4867" max="4867" width="16.140625" style="37" customWidth="1"/>
    <col min="4868" max="4868" width="15.5703125" style="37" customWidth="1"/>
    <col min="4869" max="5120" width="8.85546875" style="37"/>
    <col min="5121" max="5121" width="37.140625" style="37" customWidth="1"/>
    <col min="5122" max="5122" width="13.5703125" style="37" customWidth="1"/>
    <col min="5123" max="5123" width="16.140625" style="37" customWidth="1"/>
    <col min="5124" max="5124" width="15.5703125" style="37" customWidth="1"/>
    <col min="5125" max="5376" width="8.85546875" style="37"/>
    <col min="5377" max="5377" width="37.140625" style="37" customWidth="1"/>
    <col min="5378" max="5378" width="13.5703125" style="37" customWidth="1"/>
    <col min="5379" max="5379" width="16.140625" style="37" customWidth="1"/>
    <col min="5380" max="5380" width="15.5703125" style="37" customWidth="1"/>
    <col min="5381" max="5632" width="8.85546875" style="37"/>
    <col min="5633" max="5633" width="37.140625" style="37" customWidth="1"/>
    <col min="5634" max="5634" width="13.5703125" style="37" customWidth="1"/>
    <col min="5635" max="5635" width="16.140625" style="37" customWidth="1"/>
    <col min="5636" max="5636" width="15.5703125" style="37" customWidth="1"/>
    <col min="5637" max="5888" width="8.85546875" style="37"/>
    <col min="5889" max="5889" width="37.140625" style="37" customWidth="1"/>
    <col min="5890" max="5890" width="13.5703125" style="37" customWidth="1"/>
    <col min="5891" max="5891" width="16.140625" style="37" customWidth="1"/>
    <col min="5892" max="5892" width="15.5703125" style="37" customWidth="1"/>
    <col min="5893" max="6144" width="8.85546875" style="37"/>
    <col min="6145" max="6145" width="37.140625" style="37" customWidth="1"/>
    <col min="6146" max="6146" width="13.5703125" style="37" customWidth="1"/>
    <col min="6147" max="6147" width="16.140625" style="37" customWidth="1"/>
    <col min="6148" max="6148" width="15.5703125" style="37" customWidth="1"/>
    <col min="6149" max="6400" width="8.85546875" style="37"/>
    <col min="6401" max="6401" width="37.140625" style="37" customWidth="1"/>
    <col min="6402" max="6402" width="13.5703125" style="37" customWidth="1"/>
    <col min="6403" max="6403" width="16.140625" style="37" customWidth="1"/>
    <col min="6404" max="6404" width="15.5703125" style="37" customWidth="1"/>
    <col min="6405" max="6656" width="8.85546875" style="37"/>
    <col min="6657" max="6657" width="37.140625" style="37" customWidth="1"/>
    <col min="6658" max="6658" width="13.5703125" style="37" customWidth="1"/>
    <col min="6659" max="6659" width="16.140625" style="37" customWidth="1"/>
    <col min="6660" max="6660" width="15.5703125" style="37" customWidth="1"/>
    <col min="6661" max="6912" width="8.85546875" style="37"/>
    <col min="6913" max="6913" width="37.140625" style="37" customWidth="1"/>
    <col min="6914" max="6914" width="13.5703125" style="37" customWidth="1"/>
    <col min="6915" max="6915" width="16.140625" style="37" customWidth="1"/>
    <col min="6916" max="6916" width="15.5703125" style="37" customWidth="1"/>
    <col min="6917" max="7168" width="8.85546875" style="37"/>
    <col min="7169" max="7169" width="37.140625" style="37" customWidth="1"/>
    <col min="7170" max="7170" width="13.5703125" style="37" customWidth="1"/>
    <col min="7171" max="7171" width="16.140625" style="37" customWidth="1"/>
    <col min="7172" max="7172" width="15.5703125" style="37" customWidth="1"/>
    <col min="7173" max="7424" width="8.85546875" style="37"/>
    <col min="7425" max="7425" width="37.140625" style="37" customWidth="1"/>
    <col min="7426" max="7426" width="13.5703125" style="37" customWidth="1"/>
    <col min="7427" max="7427" width="16.140625" style="37" customWidth="1"/>
    <col min="7428" max="7428" width="15.5703125" style="37" customWidth="1"/>
    <col min="7429" max="7680" width="8.85546875" style="37"/>
    <col min="7681" max="7681" width="37.140625" style="37" customWidth="1"/>
    <col min="7682" max="7682" width="13.5703125" style="37" customWidth="1"/>
    <col min="7683" max="7683" width="16.140625" style="37" customWidth="1"/>
    <col min="7684" max="7684" width="15.5703125" style="37" customWidth="1"/>
    <col min="7685" max="7936" width="8.85546875" style="37"/>
    <col min="7937" max="7937" width="37.140625" style="37" customWidth="1"/>
    <col min="7938" max="7938" width="13.5703125" style="37" customWidth="1"/>
    <col min="7939" max="7939" width="16.140625" style="37" customWidth="1"/>
    <col min="7940" max="7940" width="15.5703125" style="37" customWidth="1"/>
    <col min="7941" max="8192" width="8.85546875" style="37"/>
    <col min="8193" max="8193" width="37.140625" style="37" customWidth="1"/>
    <col min="8194" max="8194" width="13.5703125" style="37" customWidth="1"/>
    <col min="8195" max="8195" width="16.140625" style="37" customWidth="1"/>
    <col min="8196" max="8196" width="15.5703125" style="37" customWidth="1"/>
    <col min="8197" max="8448" width="8.85546875" style="37"/>
    <col min="8449" max="8449" width="37.140625" style="37" customWidth="1"/>
    <col min="8450" max="8450" width="13.5703125" style="37" customWidth="1"/>
    <col min="8451" max="8451" width="16.140625" style="37" customWidth="1"/>
    <col min="8452" max="8452" width="15.5703125" style="37" customWidth="1"/>
    <col min="8453" max="8704" width="8.85546875" style="37"/>
    <col min="8705" max="8705" width="37.140625" style="37" customWidth="1"/>
    <col min="8706" max="8706" width="13.5703125" style="37" customWidth="1"/>
    <col min="8707" max="8707" width="16.140625" style="37" customWidth="1"/>
    <col min="8708" max="8708" width="15.5703125" style="37" customWidth="1"/>
    <col min="8709" max="8960" width="8.85546875" style="37"/>
    <col min="8961" max="8961" width="37.140625" style="37" customWidth="1"/>
    <col min="8962" max="8962" width="13.5703125" style="37" customWidth="1"/>
    <col min="8963" max="8963" width="16.140625" style="37" customWidth="1"/>
    <col min="8964" max="8964" width="15.5703125" style="37" customWidth="1"/>
    <col min="8965" max="9216" width="8.85546875" style="37"/>
    <col min="9217" max="9217" width="37.140625" style="37" customWidth="1"/>
    <col min="9218" max="9218" width="13.5703125" style="37" customWidth="1"/>
    <col min="9219" max="9219" width="16.140625" style="37" customWidth="1"/>
    <col min="9220" max="9220" width="15.5703125" style="37" customWidth="1"/>
    <col min="9221" max="9472" width="8.85546875" style="37"/>
    <col min="9473" max="9473" width="37.140625" style="37" customWidth="1"/>
    <col min="9474" max="9474" width="13.5703125" style="37" customWidth="1"/>
    <col min="9475" max="9475" width="16.140625" style="37" customWidth="1"/>
    <col min="9476" max="9476" width="15.5703125" style="37" customWidth="1"/>
    <col min="9477" max="9728" width="8.85546875" style="37"/>
    <col min="9729" max="9729" width="37.140625" style="37" customWidth="1"/>
    <col min="9730" max="9730" width="13.5703125" style="37" customWidth="1"/>
    <col min="9731" max="9731" width="16.140625" style="37" customWidth="1"/>
    <col min="9732" max="9732" width="15.5703125" style="37" customWidth="1"/>
    <col min="9733" max="9984" width="8.85546875" style="37"/>
    <col min="9985" max="9985" width="37.140625" style="37" customWidth="1"/>
    <col min="9986" max="9986" width="13.5703125" style="37" customWidth="1"/>
    <col min="9987" max="9987" width="16.140625" style="37" customWidth="1"/>
    <col min="9988" max="9988" width="15.5703125" style="37" customWidth="1"/>
    <col min="9989" max="10240" width="8.85546875" style="37"/>
    <col min="10241" max="10241" width="37.140625" style="37" customWidth="1"/>
    <col min="10242" max="10242" width="13.5703125" style="37" customWidth="1"/>
    <col min="10243" max="10243" width="16.140625" style="37" customWidth="1"/>
    <col min="10244" max="10244" width="15.5703125" style="37" customWidth="1"/>
    <col min="10245" max="10496" width="8.85546875" style="37"/>
    <col min="10497" max="10497" width="37.140625" style="37" customWidth="1"/>
    <col min="10498" max="10498" width="13.5703125" style="37" customWidth="1"/>
    <col min="10499" max="10499" width="16.140625" style="37" customWidth="1"/>
    <col min="10500" max="10500" width="15.5703125" style="37" customWidth="1"/>
    <col min="10501" max="10752" width="8.85546875" style="37"/>
    <col min="10753" max="10753" width="37.140625" style="37" customWidth="1"/>
    <col min="10754" max="10754" width="13.5703125" style="37" customWidth="1"/>
    <col min="10755" max="10755" width="16.140625" style="37" customWidth="1"/>
    <col min="10756" max="10756" width="15.5703125" style="37" customWidth="1"/>
    <col min="10757" max="11008" width="8.85546875" style="37"/>
    <col min="11009" max="11009" width="37.140625" style="37" customWidth="1"/>
    <col min="11010" max="11010" width="13.5703125" style="37" customWidth="1"/>
    <col min="11011" max="11011" width="16.140625" style="37" customWidth="1"/>
    <col min="11012" max="11012" width="15.5703125" style="37" customWidth="1"/>
    <col min="11013" max="11264" width="8.85546875" style="37"/>
    <col min="11265" max="11265" width="37.140625" style="37" customWidth="1"/>
    <col min="11266" max="11266" width="13.5703125" style="37" customWidth="1"/>
    <col min="11267" max="11267" width="16.140625" style="37" customWidth="1"/>
    <col min="11268" max="11268" width="15.5703125" style="37" customWidth="1"/>
    <col min="11269" max="11520" width="8.85546875" style="37"/>
    <col min="11521" max="11521" width="37.140625" style="37" customWidth="1"/>
    <col min="11522" max="11522" width="13.5703125" style="37" customWidth="1"/>
    <col min="11523" max="11523" width="16.140625" style="37" customWidth="1"/>
    <col min="11524" max="11524" width="15.5703125" style="37" customWidth="1"/>
    <col min="11525" max="11776" width="8.85546875" style="37"/>
    <col min="11777" max="11777" width="37.140625" style="37" customWidth="1"/>
    <col min="11778" max="11778" width="13.5703125" style="37" customWidth="1"/>
    <col min="11779" max="11779" width="16.140625" style="37" customWidth="1"/>
    <col min="11780" max="11780" width="15.5703125" style="37" customWidth="1"/>
    <col min="11781" max="12032" width="8.85546875" style="37"/>
    <col min="12033" max="12033" width="37.140625" style="37" customWidth="1"/>
    <col min="12034" max="12034" width="13.5703125" style="37" customWidth="1"/>
    <col min="12035" max="12035" width="16.140625" style="37" customWidth="1"/>
    <col min="12036" max="12036" width="15.5703125" style="37" customWidth="1"/>
    <col min="12037" max="12288" width="8.85546875" style="37"/>
    <col min="12289" max="12289" width="37.140625" style="37" customWidth="1"/>
    <col min="12290" max="12290" width="13.5703125" style="37" customWidth="1"/>
    <col min="12291" max="12291" width="16.140625" style="37" customWidth="1"/>
    <col min="12292" max="12292" width="15.5703125" style="37" customWidth="1"/>
    <col min="12293" max="12544" width="8.85546875" style="37"/>
    <col min="12545" max="12545" width="37.140625" style="37" customWidth="1"/>
    <col min="12546" max="12546" width="13.5703125" style="37" customWidth="1"/>
    <col min="12547" max="12547" width="16.140625" style="37" customWidth="1"/>
    <col min="12548" max="12548" width="15.5703125" style="37" customWidth="1"/>
    <col min="12549" max="12800" width="8.85546875" style="37"/>
    <col min="12801" max="12801" width="37.140625" style="37" customWidth="1"/>
    <col min="12802" max="12802" width="13.5703125" style="37" customWidth="1"/>
    <col min="12803" max="12803" width="16.140625" style="37" customWidth="1"/>
    <col min="12804" max="12804" width="15.5703125" style="37" customWidth="1"/>
    <col min="12805" max="13056" width="8.85546875" style="37"/>
    <col min="13057" max="13057" width="37.140625" style="37" customWidth="1"/>
    <col min="13058" max="13058" width="13.5703125" style="37" customWidth="1"/>
    <col min="13059" max="13059" width="16.140625" style="37" customWidth="1"/>
    <col min="13060" max="13060" width="15.5703125" style="37" customWidth="1"/>
    <col min="13061" max="13312" width="8.85546875" style="37"/>
    <col min="13313" max="13313" width="37.140625" style="37" customWidth="1"/>
    <col min="13314" max="13314" width="13.5703125" style="37" customWidth="1"/>
    <col min="13315" max="13315" width="16.140625" style="37" customWidth="1"/>
    <col min="13316" max="13316" width="15.5703125" style="37" customWidth="1"/>
    <col min="13317" max="13568" width="8.85546875" style="37"/>
    <col min="13569" max="13569" width="37.140625" style="37" customWidth="1"/>
    <col min="13570" max="13570" width="13.5703125" style="37" customWidth="1"/>
    <col min="13571" max="13571" width="16.140625" style="37" customWidth="1"/>
    <col min="13572" max="13572" width="15.5703125" style="37" customWidth="1"/>
    <col min="13573" max="13824" width="8.85546875" style="37"/>
    <col min="13825" max="13825" width="37.140625" style="37" customWidth="1"/>
    <col min="13826" max="13826" width="13.5703125" style="37" customWidth="1"/>
    <col min="13827" max="13827" width="16.140625" style="37" customWidth="1"/>
    <col min="13828" max="13828" width="15.5703125" style="37" customWidth="1"/>
    <col min="13829" max="14080" width="8.85546875" style="37"/>
    <col min="14081" max="14081" width="37.140625" style="37" customWidth="1"/>
    <col min="14082" max="14082" width="13.5703125" style="37" customWidth="1"/>
    <col min="14083" max="14083" width="16.140625" style="37" customWidth="1"/>
    <col min="14084" max="14084" width="15.5703125" style="37" customWidth="1"/>
    <col min="14085" max="14336" width="8.85546875" style="37"/>
    <col min="14337" max="14337" width="37.140625" style="37" customWidth="1"/>
    <col min="14338" max="14338" width="13.5703125" style="37" customWidth="1"/>
    <col min="14339" max="14339" width="16.140625" style="37" customWidth="1"/>
    <col min="14340" max="14340" width="15.5703125" style="37" customWidth="1"/>
    <col min="14341" max="14592" width="8.85546875" style="37"/>
    <col min="14593" max="14593" width="37.140625" style="37" customWidth="1"/>
    <col min="14594" max="14594" width="13.5703125" style="37" customWidth="1"/>
    <col min="14595" max="14595" width="16.140625" style="37" customWidth="1"/>
    <col min="14596" max="14596" width="15.5703125" style="37" customWidth="1"/>
    <col min="14597" max="14848" width="8.85546875" style="37"/>
    <col min="14849" max="14849" width="37.140625" style="37" customWidth="1"/>
    <col min="14850" max="14850" width="13.5703125" style="37" customWidth="1"/>
    <col min="14851" max="14851" width="16.140625" style="37" customWidth="1"/>
    <col min="14852" max="14852" width="15.5703125" style="37" customWidth="1"/>
    <col min="14853" max="15104" width="8.85546875" style="37"/>
    <col min="15105" max="15105" width="37.140625" style="37" customWidth="1"/>
    <col min="15106" max="15106" width="13.5703125" style="37" customWidth="1"/>
    <col min="15107" max="15107" width="16.140625" style="37" customWidth="1"/>
    <col min="15108" max="15108" width="15.5703125" style="37" customWidth="1"/>
    <col min="15109" max="15360" width="8.85546875" style="37"/>
    <col min="15361" max="15361" width="37.140625" style="37" customWidth="1"/>
    <col min="15362" max="15362" width="13.5703125" style="37" customWidth="1"/>
    <col min="15363" max="15363" width="16.140625" style="37" customWidth="1"/>
    <col min="15364" max="15364" width="15.5703125" style="37" customWidth="1"/>
    <col min="15365" max="15616" width="8.85546875" style="37"/>
    <col min="15617" max="15617" width="37.140625" style="37" customWidth="1"/>
    <col min="15618" max="15618" width="13.5703125" style="37" customWidth="1"/>
    <col min="15619" max="15619" width="16.140625" style="37" customWidth="1"/>
    <col min="15620" max="15620" width="15.5703125" style="37" customWidth="1"/>
    <col min="15621" max="15872" width="8.85546875" style="37"/>
    <col min="15873" max="15873" width="37.140625" style="37" customWidth="1"/>
    <col min="15874" max="15874" width="13.5703125" style="37" customWidth="1"/>
    <col min="15875" max="15875" width="16.140625" style="37" customWidth="1"/>
    <col min="15876" max="15876" width="15.5703125" style="37" customWidth="1"/>
    <col min="15877" max="16128" width="8.85546875" style="37"/>
    <col min="16129" max="16129" width="37.140625" style="37" customWidth="1"/>
    <col min="16130" max="16130" width="13.5703125" style="37" customWidth="1"/>
    <col min="16131" max="16131" width="16.140625" style="37" customWidth="1"/>
    <col min="16132" max="16132" width="15.5703125" style="37" customWidth="1"/>
    <col min="16133" max="16384" width="8.85546875" style="37"/>
  </cols>
  <sheetData>
    <row r="1" spans="1:4" s="26" customFormat="1" ht="20.25" x14ac:dyDescent="0.3">
      <c r="A1" s="412" t="s">
        <v>80</v>
      </c>
      <c r="B1" s="412"/>
      <c r="C1" s="412"/>
      <c r="D1" s="412"/>
    </row>
    <row r="2" spans="1:4" s="26" customFormat="1" ht="20.25" x14ac:dyDescent="0.3">
      <c r="A2" s="412" t="s">
        <v>442</v>
      </c>
      <c r="B2" s="412"/>
      <c r="C2" s="412"/>
      <c r="D2" s="412"/>
    </row>
    <row r="3" spans="1:4" s="26" customFormat="1" ht="20.25" x14ac:dyDescent="0.3">
      <c r="A3" s="375" t="s">
        <v>43</v>
      </c>
      <c r="B3" s="375"/>
      <c r="C3" s="375"/>
      <c r="D3" s="375"/>
    </row>
    <row r="4" spans="1:4" s="29" customFormat="1" ht="12" customHeight="1" x14ac:dyDescent="0.2">
      <c r="A4" s="27"/>
      <c r="B4" s="27"/>
      <c r="C4" s="27"/>
      <c r="D4" s="27"/>
    </row>
    <row r="5" spans="1:4" s="29" customFormat="1" ht="20.25" customHeight="1" x14ac:dyDescent="0.2">
      <c r="A5" s="394"/>
      <c r="B5" s="413" t="s">
        <v>81</v>
      </c>
      <c r="C5" s="414" t="s">
        <v>82</v>
      </c>
      <c r="D5" s="415" t="s">
        <v>83</v>
      </c>
    </row>
    <row r="6" spans="1:4" s="29" customFormat="1" ht="43.5" customHeight="1" x14ac:dyDescent="0.2">
      <c r="A6" s="394"/>
      <c r="B6" s="413"/>
      <c r="C6" s="414"/>
      <c r="D6" s="415"/>
    </row>
    <row r="7" spans="1:4" s="70" customFormat="1" ht="34.5" customHeight="1" x14ac:dyDescent="0.25">
      <c r="A7" s="67" t="s">
        <v>46</v>
      </c>
      <c r="B7" s="68">
        <f>SUM(B10:B28)</f>
        <v>5505</v>
      </c>
      <c r="C7" s="68">
        <v>11174</v>
      </c>
      <c r="D7" s="69">
        <f>ROUND(C7/B7,0)</f>
        <v>2</v>
      </c>
    </row>
    <row r="8" spans="1:4" s="31" customFormat="1" ht="24.75" customHeight="1" x14ac:dyDescent="0.25">
      <c r="A8" s="71" t="s">
        <v>75</v>
      </c>
      <c r="B8" s="72" t="s">
        <v>84</v>
      </c>
      <c r="C8" s="73">
        <v>11345</v>
      </c>
      <c r="D8" s="74" t="s">
        <v>84</v>
      </c>
    </row>
    <row r="9" spans="1:4" s="77" customFormat="1" ht="23.1" customHeight="1" x14ac:dyDescent="0.25">
      <c r="A9" s="62" t="s">
        <v>76</v>
      </c>
      <c r="B9" s="75"/>
      <c r="C9" s="75"/>
      <c r="D9" s="76"/>
    </row>
    <row r="10" spans="1:4" ht="34.5" customHeight="1" x14ac:dyDescent="0.2">
      <c r="A10" s="32" t="s">
        <v>12</v>
      </c>
      <c r="B10" s="212">
        <v>247</v>
      </c>
      <c r="C10" s="212">
        <v>702</v>
      </c>
      <c r="D10" s="303">
        <f>ROUND(C10/B10,0)</f>
        <v>3</v>
      </c>
    </row>
    <row r="11" spans="1:4" ht="35.450000000000003" customHeight="1" x14ac:dyDescent="0.2">
      <c r="A11" s="32" t="s">
        <v>13</v>
      </c>
      <c r="B11" s="212">
        <v>21</v>
      </c>
      <c r="C11" s="212">
        <v>41</v>
      </c>
      <c r="D11" s="303">
        <f t="shared" ref="D11:D28" si="0">ROUND(C11/B11,0)</f>
        <v>2</v>
      </c>
    </row>
    <row r="12" spans="1:4" s="40" customFormat="1" ht="22.15" customHeight="1" x14ac:dyDescent="0.25">
      <c r="A12" s="32" t="s">
        <v>14</v>
      </c>
      <c r="B12" s="212">
        <v>1263</v>
      </c>
      <c r="C12" s="212">
        <v>1224</v>
      </c>
      <c r="D12" s="303">
        <f t="shared" si="0"/>
        <v>1</v>
      </c>
    </row>
    <row r="13" spans="1:4" ht="36" customHeight="1" x14ac:dyDescent="0.2">
      <c r="A13" s="32" t="s">
        <v>15</v>
      </c>
      <c r="B13" s="212">
        <v>148</v>
      </c>
      <c r="C13" s="212">
        <v>885</v>
      </c>
      <c r="D13" s="303">
        <f t="shared" si="0"/>
        <v>6</v>
      </c>
    </row>
    <row r="14" spans="1:4" ht="39.75" customHeight="1" x14ac:dyDescent="0.2">
      <c r="A14" s="32" t="s">
        <v>16</v>
      </c>
      <c r="B14" s="212">
        <v>88</v>
      </c>
      <c r="C14" s="212">
        <v>102</v>
      </c>
      <c r="D14" s="303">
        <f t="shared" si="0"/>
        <v>1</v>
      </c>
    </row>
    <row r="15" spans="1:4" ht="19.5" customHeight="1" x14ac:dyDescent="0.2">
      <c r="A15" s="32" t="s">
        <v>17</v>
      </c>
      <c r="B15" s="212">
        <v>268</v>
      </c>
      <c r="C15" s="212">
        <v>223</v>
      </c>
      <c r="D15" s="303">
        <f t="shared" si="0"/>
        <v>1</v>
      </c>
    </row>
    <row r="16" spans="1:4" ht="37.35" customHeight="1" x14ac:dyDescent="0.2">
      <c r="A16" s="32" t="s">
        <v>18</v>
      </c>
      <c r="B16" s="212">
        <v>910</v>
      </c>
      <c r="C16" s="212">
        <v>1917</v>
      </c>
      <c r="D16" s="303">
        <f t="shared" si="0"/>
        <v>2</v>
      </c>
    </row>
    <row r="17" spans="1:4" ht="33.6" customHeight="1" x14ac:dyDescent="0.2">
      <c r="A17" s="32" t="s">
        <v>19</v>
      </c>
      <c r="B17" s="212">
        <v>392</v>
      </c>
      <c r="C17" s="212">
        <v>744</v>
      </c>
      <c r="D17" s="303">
        <f t="shared" si="0"/>
        <v>2</v>
      </c>
    </row>
    <row r="18" spans="1:4" ht="36.6" customHeight="1" x14ac:dyDescent="0.2">
      <c r="A18" s="32" t="s">
        <v>20</v>
      </c>
      <c r="B18" s="212">
        <v>156</v>
      </c>
      <c r="C18" s="212">
        <v>220</v>
      </c>
      <c r="D18" s="303">
        <f t="shared" si="0"/>
        <v>1</v>
      </c>
    </row>
    <row r="19" spans="1:4" ht="24" customHeight="1" x14ac:dyDescent="0.2">
      <c r="A19" s="32" t="s">
        <v>21</v>
      </c>
      <c r="B19" s="212">
        <v>9</v>
      </c>
      <c r="C19" s="212">
        <v>190</v>
      </c>
      <c r="D19" s="303">
        <f t="shared" si="0"/>
        <v>21</v>
      </c>
    </row>
    <row r="20" spans="1:4" ht="24.75" customHeight="1" x14ac:dyDescent="0.2">
      <c r="A20" s="32" t="s">
        <v>22</v>
      </c>
      <c r="B20" s="212">
        <v>18</v>
      </c>
      <c r="C20" s="212">
        <v>414</v>
      </c>
      <c r="D20" s="303">
        <f t="shared" si="0"/>
        <v>23</v>
      </c>
    </row>
    <row r="21" spans="1:4" ht="26.45" customHeight="1" x14ac:dyDescent="0.2">
      <c r="A21" s="32" t="s">
        <v>23</v>
      </c>
      <c r="B21" s="212">
        <v>49</v>
      </c>
      <c r="C21" s="212">
        <v>132</v>
      </c>
      <c r="D21" s="303">
        <f t="shared" si="0"/>
        <v>3</v>
      </c>
    </row>
    <row r="22" spans="1:4" ht="31.15" customHeight="1" x14ac:dyDescent="0.2">
      <c r="A22" s="32" t="s">
        <v>24</v>
      </c>
      <c r="B22" s="212">
        <v>87</v>
      </c>
      <c r="C22" s="212">
        <v>270</v>
      </c>
      <c r="D22" s="303">
        <f t="shared" si="0"/>
        <v>3</v>
      </c>
    </row>
    <row r="23" spans="1:4" ht="54.75" customHeight="1" x14ac:dyDescent="0.2">
      <c r="A23" s="32" t="s">
        <v>25</v>
      </c>
      <c r="B23" s="212">
        <v>153</v>
      </c>
      <c r="C23" s="212">
        <v>287</v>
      </c>
      <c r="D23" s="303">
        <f t="shared" si="0"/>
        <v>2</v>
      </c>
    </row>
    <row r="24" spans="1:4" ht="38.25" customHeight="1" x14ac:dyDescent="0.2">
      <c r="A24" s="32" t="s">
        <v>26</v>
      </c>
      <c r="B24" s="212">
        <v>486</v>
      </c>
      <c r="C24" s="212">
        <v>2482</v>
      </c>
      <c r="D24" s="303">
        <f t="shared" si="0"/>
        <v>5</v>
      </c>
    </row>
    <row r="25" spans="1:4" ht="29.45" customHeight="1" x14ac:dyDescent="0.2">
      <c r="A25" s="32" t="s">
        <v>27</v>
      </c>
      <c r="B25" s="212">
        <v>797</v>
      </c>
      <c r="C25" s="212">
        <v>276</v>
      </c>
      <c r="D25" s="303">
        <f t="shared" si="0"/>
        <v>0</v>
      </c>
    </row>
    <row r="26" spans="1:4" ht="30.75" customHeight="1" x14ac:dyDescent="0.2">
      <c r="A26" s="32" t="s">
        <v>28</v>
      </c>
      <c r="B26" s="212">
        <v>359</v>
      </c>
      <c r="C26" s="212">
        <v>469</v>
      </c>
      <c r="D26" s="303">
        <f t="shared" si="0"/>
        <v>1</v>
      </c>
    </row>
    <row r="27" spans="1:4" ht="30.75" customHeight="1" x14ac:dyDescent="0.2">
      <c r="A27" s="32" t="s">
        <v>29</v>
      </c>
      <c r="B27" s="212">
        <v>22</v>
      </c>
      <c r="C27" s="212">
        <v>65</v>
      </c>
      <c r="D27" s="303">
        <f t="shared" si="0"/>
        <v>3</v>
      </c>
    </row>
    <row r="28" spans="1:4" ht="27.6" customHeight="1" x14ac:dyDescent="0.2">
      <c r="A28" s="32" t="s">
        <v>30</v>
      </c>
      <c r="B28" s="212">
        <v>32</v>
      </c>
      <c r="C28" s="212">
        <v>72</v>
      </c>
      <c r="D28" s="303">
        <f t="shared" si="0"/>
        <v>2</v>
      </c>
    </row>
    <row r="29" spans="1:4" ht="21.75" customHeight="1" x14ac:dyDescent="0.2">
      <c r="A29" s="411"/>
      <c r="B29" s="411"/>
      <c r="C29" s="41"/>
      <c r="D29" s="41"/>
    </row>
    <row r="30" spans="1:4" x14ac:dyDescent="0.2">
      <c r="A30" s="41"/>
      <c r="B30" s="41"/>
      <c r="C30" s="41"/>
      <c r="D30" s="41"/>
    </row>
    <row r="31" spans="1:4" x14ac:dyDescent="0.2">
      <c r="A31" s="41"/>
      <c r="B31" s="41"/>
      <c r="C31" s="41"/>
      <c r="D31" s="41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B17" sqref="B16:B17"/>
    </sheetView>
  </sheetViews>
  <sheetFormatPr defaultColWidth="8.85546875" defaultRowHeight="12.75" x14ac:dyDescent="0.2"/>
  <cols>
    <col min="1" max="1" width="51.7109375" style="37" customWidth="1"/>
    <col min="2" max="2" width="13.5703125" style="37" customWidth="1"/>
    <col min="3" max="3" width="16.140625" style="37" customWidth="1"/>
    <col min="4" max="4" width="15.5703125" style="37" customWidth="1"/>
    <col min="5" max="256" width="8.85546875" style="37"/>
    <col min="257" max="257" width="51.7109375" style="37" customWidth="1"/>
    <col min="258" max="258" width="13.5703125" style="37" customWidth="1"/>
    <col min="259" max="259" width="16.140625" style="37" customWidth="1"/>
    <col min="260" max="260" width="15.5703125" style="37" customWidth="1"/>
    <col min="261" max="512" width="8.85546875" style="37"/>
    <col min="513" max="513" width="51.7109375" style="37" customWidth="1"/>
    <col min="514" max="514" width="13.5703125" style="37" customWidth="1"/>
    <col min="515" max="515" width="16.140625" style="37" customWidth="1"/>
    <col min="516" max="516" width="15.5703125" style="37" customWidth="1"/>
    <col min="517" max="768" width="8.85546875" style="37"/>
    <col min="769" max="769" width="51.7109375" style="37" customWidth="1"/>
    <col min="770" max="770" width="13.5703125" style="37" customWidth="1"/>
    <col min="771" max="771" width="16.140625" style="37" customWidth="1"/>
    <col min="772" max="772" width="15.5703125" style="37" customWidth="1"/>
    <col min="773" max="1024" width="8.85546875" style="37"/>
    <col min="1025" max="1025" width="51.7109375" style="37" customWidth="1"/>
    <col min="1026" max="1026" width="13.5703125" style="37" customWidth="1"/>
    <col min="1027" max="1027" width="16.140625" style="37" customWidth="1"/>
    <col min="1028" max="1028" width="15.5703125" style="37" customWidth="1"/>
    <col min="1029" max="1280" width="8.85546875" style="37"/>
    <col min="1281" max="1281" width="51.7109375" style="37" customWidth="1"/>
    <col min="1282" max="1282" width="13.5703125" style="37" customWidth="1"/>
    <col min="1283" max="1283" width="16.140625" style="37" customWidth="1"/>
    <col min="1284" max="1284" width="15.5703125" style="37" customWidth="1"/>
    <col min="1285" max="1536" width="8.85546875" style="37"/>
    <col min="1537" max="1537" width="51.7109375" style="37" customWidth="1"/>
    <col min="1538" max="1538" width="13.5703125" style="37" customWidth="1"/>
    <col min="1539" max="1539" width="16.140625" style="37" customWidth="1"/>
    <col min="1540" max="1540" width="15.5703125" style="37" customWidth="1"/>
    <col min="1541" max="1792" width="8.85546875" style="37"/>
    <col min="1793" max="1793" width="51.7109375" style="37" customWidth="1"/>
    <col min="1794" max="1794" width="13.5703125" style="37" customWidth="1"/>
    <col min="1795" max="1795" width="16.140625" style="37" customWidth="1"/>
    <col min="1796" max="1796" width="15.5703125" style="37" customWidth="1"/>
    <col min="1797" max="2048" width="8.85546875" style="37"/>
    <col min="2049" max="2049" width="51.7109375" style="37" customWidth="1"/>
    <col min="2050" max="2050" width="13.5703125" style="37" customWidth="1"/>
    <col min="2051" max="2051" width="16.140625" style="37" customWidth="1"/>
    <col min="2052" max="2052" width="15.5703125" style="37" customWidth="1"/>
    <col min="2053" max="2304" width="8.85546875" style="37"/>
    <col min="2305" max="2305" width="51.7109375" style="37" customWidth="1"/>
    <col min="2306" max="2306" width="13.5703125" style="37" customWidth="1"/>
    <col min="2307" max="2307" width="16.140625" style="37" customWidth="1"/>
    <col min="2308" max="2308" width="15.5703125" style="37" customWidth="1"/>
    <col min="2309" max="2560" width="8.85546875" style="37"/>
    <col min="2561" max="2561" width="51.7109375" style="37" customWidth="1"/>
    <col min="2562" max="2562" width="13.5703125" style="37" customWidth="1"/>
    <col min="2563" max="2563" width="16.140625" style="37" customWidth="1"/>
    <col min="2564" max="2564" width="15.5703125" style="37" customWidth="1"/>
    <col min="2565" max="2816" width="8.85546875" style="37"/>
    <col min="2817" max="2817" width="51.7109375" style="37" customWidth="1"/>
    <col min="2818" max="2818" width="13.5703125" style="37" customWidth="1"/>
    <col min="2819" max="2819" width="16.140625" style="37" customWidth="1"/>
    <col min="2820" max="2820" width="15.5703125" style="37" customWidth="1"/>
    <col min="2821" max="3072" width="8.85546875" style="37"/>
    <col min="3073" max="3073" width="51.7109375" style="37" customWidth="1"/>
    <col min="3074" max="3074" width="13.5703125" style="37" customWidth="1"/>
    <col min="3075" max="3075" width="16.140625" style="37" customWidth="1"/>
    <col min="3076" max="3076" width="15.5703125" style="37" customWidth="1"/>
    <col min="3077" max="3328" width="8.85546875" style="37"/>
    <col min="3329" max="3329" width="51.7109375" style="37" customWidth="1"/>
    <col min="3330" max="3330" width="13.5703125" style="37" customWidth="1"/>
    <col min="3331" max="3331" width="16.140625" style="37" customWidth="1"/>
    <col min="3332" max="3332" width="15.5703125" style="37" customWidth="1"/>
    <col min="3333" max="3584" width="8.85546875" style="37"/>
    <col min="3585" max="3585" width="51.7109375" style="37" customWidth="1"/>
    <col min="3586" max="3586" width="13.5703125" style="37" customWidth="1"/>
    <col min="3587" max="3587" width="16.140625" style="37" customWidth="1"/>
    <col min="3588" max="3588" width="15.5703125" style="37" customWidth="1"/>
    <col min="3589" max="3840" width="8.85546875" style="37"/>
    <col min="3841" max="3841" width="51.7109375" style="37" customWidth="1"/>
    <col min="3842" max="3842" width="13.5703125" style="37" customWidth="1"/>
    <col min="3843" max="3843" width="16.140625" style="37" customWidth="1"/>
    <col min="3844" max="3844" width="15.5703125" style="37" customWidth="1"/>
    <col min="3845" max="4096" width="8.85546875" style="37"/>
    <col min="4097" max="4097" width="51.7109375" style="37" customWidth="1"/>
    <col min="4098" max="4098" width="13.5703125" style="37" customWidth="1"/>
    <col min="4099" max="4099" width="16.140625" style="37" customWidth="1"/>
    <col min="4100" max="4100" width="15.5703125" style="37" customWidth="1"/>
    <col min="4101" max="4352" width="8.85546875" style="37"/>
    <col min="4353" max="4353" width="51.7109375" style="37" customWidth="1"/>
    <col min="4354" max="4354" width="13.5703125" style="37" customWidth="1"/>
    <col min="4355" max="4355" width="16.140625" style="37" customWidth="1"/>
    <col min="4356" max="4356" width="15.5703125" style="37" customWidth="1"/>
    <col min="4357" max="4608" width="8.85546875" style="37"/>
    <col min="4609" max="4609" width="51.7109375" style="37" customWidth="1"/>
    <col min="4610" max="4610" width="13.5703125" style="37" customWidth="1"/>
    <col min="4611" max="4611" width="16.140625" style="37" customWidth="1"/>
    <col min="4612" max="4612" width="15.5703125" style="37" customWidth="1"/>
    <col min="4613" max="4864" width="8.85546875" style="37"/>
    <col min="4865" max="4865" width="51.7109375" style="37" customWidth="1"/>
    <col min="4866" max="4866" width="13.5703125" style="37" customWidth="1"/>
    <col min="4867" max="4867" width="16.140625" style="37" customWidth="1"/>
    <col min="4868" max="4868" width="15.5703125" style="37" customWidth="1"/>
    <col min="4869" max="5120" width="8.85546875" style="37"/>
    <col min="5121" max="5121" width="51.7109375" style="37" customWidth="1"/>
    <col min="5122" max="5122" width="13.5703125" style="37" customWidth="1"/>
    <col min="5123" max="5123" width="16.140625" style="37" customWidth="1"/>
    <col min="5124" max="5124" width="15.5703125" style="37" customWidth="1"/>
    <col min="5125" max="5376" width="8.85546875" style="37"/>
    <col min="5377" max="5377" width="51.7109375" style="37" customWidth="1"/>
    <col min="5378" max="5378" width="13.5703125" style="37" customWidth="1"/>
    <col min="5379" max="5379" width="16.140625" style="37" customWidth="1"/>
    <col min="5380" max="5380" width="15.5703125" style="37" customWidth="1"/>
    <col min="5381" max="5632" width="8.85546875" style="37"/>
    <col min="5633" max="5633" width="51.7109375" style="37" customWidth="1"/>
    <col min="5634" max="5634" width="13.5703125" style="37" customWidth="1"/>
    <col min="5635" max="5635" width="16.140625" style="37" customWidth="1"/>
    <col min="5636" max="5636" width="15.5703125" style="37" customWidth="1"/>
    <col min="5637" max="5888" width="8.85546875" style="37"/>
    <col min="5889" max="5889" width="51.7109375" style="37" customWidth="1"/>
    <col min="5890" max="5890" width="13.5703125" style="37" customWidth="1"/>
    <col min="5891" max="5891" width="16.140625" style="37" customWidth="1"/>
    <col min="5892" max="5892" width="15.5703125" style="37" customWidth="1"/>
    <col min="5893" max="6144" width="8.85546875" style="37"/>
    <col min="6145" max="6145" width="51.7109375" style="37" customWidth="1"/>
    <col min="6146" max="6146" width="13.5703125" style="37" customWidth="1"/>
    <col min="6147" max="6147" width="16.140625" style="37" customWidth="1"/>
    <col min="6148" max="6148" width="15.5703125" style="37" customWidth="1"/>
    <col min="6149" max="6400" width="8.85546875" style="37"/>
    <col min="6401" max="6401" width="51.7109375" style="37" customWidth="1"/>
    <col min="6402" max="6402" width="13.5703125" style="37" customWidth="1"/>
    <col min="6403" max="6403" width="16.140625" style="37" customWidth="1"/>
    <col min="6404" max="6404" width="15.5703125" style="37" customWidth="1"/>
    <col min="6405" max="6656" width="8.85546875" style="37"/>
    <col min="6657" max="6657" width="51.7109375" style="37" customWidth="1"/>
    <col min="6658" max="6658" width="13.5703125" style="37" customWidth="1"/>
    <col min="6659" max="6659" width="16.140625" style="37" customWidth="1"/>
    <col min="6660" max="6660" width="15.5703125" style="37" customWidth="1"/>
    <col min="6661" max="6912" width="8.85546875" style="37"/>
    <col min="6913" max="6913" width="51.7109375" style="37" customWidth="1"/>
    <col min="6914" max="6914" width="13.5703125" style="37" customWidth="1"/>
    <col min="6915" max="6915" width="16.140625" style="37" customWidth="1"/>
    <col min="6916" max="6916" width="15.5703125" style="37" customWidth="1"/>
    <col min="6917" max="7168" width="8.85546875" style="37"/>
    <col min="7169" max="7169" width="51.7109375" style="37" customWidth="1"/>
    <col min="7170" max="7170" width="13.5703125" style="37" customWidth="1"/>
    <col min="7171" max="7171" width="16.140625" style="37" customWidth="1"/>
    <col min="7172" max="7172" width="15.5703125" style="37" customWidth="1"/>
    <col min="7173" max="7424" width="8.85546875" style="37"/>
    <col min="7425" max="7425" width="51.7109375" style="37" customWidth="1"/>
    <col min="7426" max="7426" width="13.5703125" style="37" customWidth="1"/>
    <col min="7427" max="7427" width="16.140625" style="37" customWidth="1"/>
    <col min="7428" max="7428" width="15.5703125" style="37" customWidth="1"/>
    <col min="7429" max="7680" width="8.85546875" style="37"/>
    <col min="7681" max="7681" width="51.7109375" style="37" customWidth="1"/>
    <col min="7682" max="7682" width="13.5703125" style="37" customWidth="1"/>
    <col min="7683" max="7683" width="16.140625" style="37" customWidth="1"/>
    <col min="7684" max="7684" width="15.5703125" style="37" customWidth="1"/>
    <col min="7685" max="7936" width="8.85546875" style="37"/>
    <col min="7937" max="7937" width="51.7109375" style="37" customWidth="1"/>
    <col min="7938" max="7938" width="13.5703125" style="37" customWidth="1"/>
    <col min="7939" max="7939" width="16.140625" style="37" customWidth="1"/>
    <col min="7940" max="7940" width="15.5703125" style="37" customWidth="1"/>
    <col min="7941" max="8192" width="8.85546875" style="37"/>
    <col min="8193" max="8193" width="51.7109375" style="37" customWidth="1"/>
    <col min="8194" max="8194" width="13.5703125" style="37" customWidth="1"/>
    <col min="8195" max="8195" width="16.140625" style="37" customWidth="1"/>
    <col min="8196" max="8196" width="15.5703125" style="37" customWidth="1"/>
    <col min="8197" max="8448" width="8.85546875" style="37"/>
    <col min="8449" max="8449" width="51.7109375" style="37" customWidth="1"/>
    <col min="8450" max="8450" width="13.5703125" style="37" customWidth="1"/>
    <col min="8451" max="8451" width="16.140625" style="37" customWidth="1"/>
    <col min="8452" max="8452" width="15.5703125" style="37" customWidth="1"/>
    <col min="8453" max="8704" width="8.85546875" style="37"/>
    <col min="8705" max="8705" width="51.7109375" style="37" customWidth="1"/>
    <col min="8706" max="8706" width="13.5703125" style="37" customWidth="1"/>
    <col min="8707" max="8707" width="16.140625" style="37" customWidth="1"/>
    <col min="8708" max="8708" width="15.5703125" style="37" customWidth="1"/>
    <col min="8709" max="8960" width="8.85546875" style="37"/>
    <col min="8961" max="8961" width="51.7109375" style="37" customWidth="1"/>
    <col min="8962" max="8962" width="13.5703125" style="37" customWidth="1"/>
    <col min="8963" max="8963" width="16.140625" style="37" customWidth="1"/>
    <col min="8964" max="8964" width="15.5703125" style="37" customWidth="1"/>
    <col min="8965" max="9216" width="8.85546875" style="37"/>
    <col min="9217" max="9217" width="51.7109375" style="37" customWidth="1"/>
    <col min="9218" max="9218" width="13.5703125" style="37" customWidth="1"/>
    <col min="9219" max="9219" width="16.140625" style="37" customWidth="1"/>
    <col min="9220" max="9220" width="15.5703125" style="37" customWidth="1"/>
    <col min="9221" max="9472" width="8.85546875" style="37"/>
    <col min="9473" max="9473" width="51.7109375" style="37" customWidth="1"/>
    <col min="9474" max="9474" width="13.5703125" style="37" customWidth="1"/>
    <col min="9475" max="9475" width="16.140625" style="37" customWidth="1"/>
    <col min="9476" max="9476" width="15.5703125" style="37" customWidth="1"/>
    <col min="9477" max="9728" width="8.85546875" style="37"/>
    <col min="9729" max="9729" width="51.7109375" style="37" customWidth="1"/>
    <col min="9730" max="9730" width="13.5703125" style="37" customWidth="1"/>
    <col min="9731" max="9731" width="16.140625" style="37" customWidth="1"/>
    <col min="9732" max="9732" width="15.5703125" style="37" customWidth="1"/>
    <col min="9733" max="9984" width="8.85546875" style="37"/>
    <col min="9985" max="9985" width="51.7109375" style="37" customWidth="1"/>
    <col min="9986" max="9986" width="13.5703125" style="37" customWidth="1"/>
    <col min="9987" max="9987" width="16.140625" style="37" customWidth="1"/>
    <col min="9988" max="9988" width="15.5703125" style="37" customWidth="1"/>
    <col min="9989" max="10240" width="8.85546875" style="37"/>
    <col min="10241" max="10241" width="51.7109375" style="37" customWidth="1"/>
    <col min="10242" max="10242" width="13.5703125" style="37" customWidth="1"/>
    <col min="10243" max="10243" width="16.140625" style="37" customWidth="1"/>
    <col min="10244" max="10244" width="15.5703125" style="37" customWidth="1"/>
    <col min="10245" max="10496" width="8.85546875" style="37"/>
    <col min="10497" max="10497" width="51.7109375" style="37" customWidth="1"/>
    <col min="10498" max="10498" width="13.5703125" style="37" customWidth="1"/>
    <col min="10499" max="10499" width="16.140625" style="37" customWidth="1"/>
    <col min="10500" max="10500" width="15.5703125" style="37" customWidth="1"/>
    <col min="10501" max="10752" width="8.85546875" style="37"/>
    <col min="10753" max="10753" width="51.7109375" style="37" customWidth="1"/>
    <col min="10754" max="10754" width="13.5703125" style="37" customWidth="1"/>
    <col min="10755" max="10755" width="16.140625" style="37" customWidth="1"/>
    <col min="10756" max="10756" width="15.5703125" style="37" customWidth="1"/>
    <col min="10757" max="11008" width="8.85546875" style="37"/>
    <col min="11009" max="11009" width="51.7109375" style="37" customWidth="1"/>
    <col min="11010" max="11010" width="13.5703125" style="37" customWidth="1"/>
    <col min="11011" max="11011" width="16.140625" style="37" customWidth="1"/>
    <col min="11012" max="11012" width="15.5703125" style="37" customWidth="1"/>
    <col min="11013" max="11264" width="8.85546875" style="37"/>
    <col min="11265" max="11265" width="51.7109375" style="37" customWidth="1"/>
    <col min="11266" max="11266" width="13.5703125" style="37" customWidth="1"/>
    <col min="11267" max="11267" width="16.140625" style="37" customWidth="1"/>
    <col min="11268" max="11268" width="15.5703125" style="37" customWidth="1"/>
    <col min="11269" max="11520" width="8.85546875" style="37"/>
    <col min="11521" max="11521" width="51.7109375" style="37" customWidth="1"/>
    <col min="11522" max="11522" width="13.5703125" style="37" customWidth="1"/>
    <col min="11523" max="11523" width="16.140625" style="37" customWidth="1"/>
    <col min="11524" max="11524" width="15.5703125" style="37" customWidth="1"/>
    <col min="11525" max="11776" width="8.85546875" style="37"/>
    <col min="11777" max="11777" width="51.7109375" style="37" customWidth="1"/>
    <col min="11778" max="11778" width="13.5703125" style="37" customWidth="1"/>
    <col min="11779" max="11779" width="16.140625" style="37" customWidth="1"/>
    <col min="11780" max="11780" width="15.5703125" style="37" customWidth="1"/>
    <col min="11781" max="12032" width="8.85546875" style="37"/>
    <col min="12033" max="12033" width="51.7109375" style="37" customWidth="1"/>
    <col min="12034" max="12034" width="13.5703125" style="37" customWidth="1"/>
    <col min="12035" max="12035" width="16.140625" style="37" customWidth="1"/>
    <col min="12036" max="12036" width="15.5703125" style="37" customWidth="1"/>
    <col min="12037" max="12288" width="8.85546875" style="37"/>
    <col min="12289" max="12289" width="51.7109375" style="37" customWidth="1"/>
    <col min="12290" max="12290" width="13.5703125" style="37" customWidth="1"/>
    <col min="12291" max="12291" width="16.140625" style="37" customWidth="1"/>
    <col min="12292" max="12292" width="15.5703125" style="37" customWidth="1"/>
    <col min="12293" max="12544" width="8.85546875" style="37"/>
    <col min="12545" max="12545" width="51.7109375" style="37" customWidth="1"/>
    <col min="12546" max="12546" width="13.5703125" style="37" customWidth="1"/>
    <col min="12547" max="12547" width="16.140625" style="37" customWidth="1"/>
    <col min="12548" max="12548" width="15.5703125" style="37" customWidth="1"/>
    <col min="12549" max="12800" width="8.85546875" style="37"/>
    <col min="12801" max="12801" width="51.7109375" style="37" customWidth="1"/>
    <col min="12802" max="12802" width="13.5703125" style="37" customWidth="1"/>
    <col min="12803" max="12803" width="16.140625" style="37" customWidth="1"/>
    <col min="12804" max="12804" width="15.5703125" style="37" customWidth="1"/>
    <col min="12805" max="13056" width="8.85546875" style="37"/>
    <col min="13057" max="13057" width="51.7109375" style="37" customWidth="1"/>
    <col min="13058" max="13058" width="13.5703125" style="37" customWidth="1"/>
    <col min="13059" max="13059" width="16.140625" style="37" customWidth="1"/>
    <col min="13060" max="13060" width="15.5703125" style="37" customWidth="1"/>
    <col min="13061" max="13312" width="8.85546875" style="37"/>
    <col min="13313" max="13313" width="51.7109375" style="37" customWidth="1"/>
    <col min="13314" max="13314" width="13.5703125" style="37" customWidth="1"/>
    <col min="13315" max="13315" width="16.140625" style="37" customWidth="1"/>
    <col min="13316" max="13316" width="15.5703125" style="37" customWidth="1"/>
    <col min="13317" max="13568" width="8.85546875" style="37"/>
    <col min="13569" max="13569" width="51.7109375" style="37" customWidth="1"/>
    <col min="13570" max="13570" width="13.5703125" style="37" customWidth="1"/>
    <col min="13571" max="13571" width="16.140625" style="37" customWidth="1"/>
    <col min="13572" max="13572" width="15.5703125" style="37" customWidth="1"/>
    <col min="13573" max="13824" width="8.85546875" style="37"/>
    <col min="13825" max="13825" width="51.7109375" style="37" customWidth="1"/>
    <col min="13826" max="13826" width="13.5703125" style="37" customWidth="1"/>
    <col min="13827" max="13827" width="16.140625" style="37" customWidth="1"/>
    <col min="13828" max="13828" width="15.5703125" style="37" customWidth="1"/>
    <col min="13829" max="14080" width="8.85546875" style="37"/>
    <col min="14081" max="14081" width="51.7109375" style="37" customWidth="1"/>
    <col min="14082" max="14082" width="13.5703125" style="37" customWidth="1"/>
    <col min="14083" max="14083" width="16.140625" style="37" customWidth="1"/>
    <col min="14084" max="14084" width="15.5703125" style="37" customWidth="1"/>
    <col min="14085" max="14336" width="8.85546875" style="37"/>
    <col min="14337" max="14337" width="51.7109375" style="37" customWidth="1"/>
    <col min="14338" max="14338" width="13.5703125" style="37" customWidth="1"/>
    <col min="14339" max="14339" width="16.140625" style="37" customWidth="1"/>
    <col min="14340" max="14340" width="15.5703125" style="37" customWidth="1"/>
    <col min="14341" max="14592" width="8.85546875" style="37"/>
    <col min="14593" max="14593" width="51.7109375" style="37" customWidth="1"/>
    <col min="14594" max="14594" width="13.5703125" style="37" customWidth="1"/>
    <col min="14595" max="14595" width="16.140625" style="37" customWidth="1"/>
    <col min="14596" max="14596" width="15.5703125" style="37" customWidth="1"/>
    <col min="14597" max="14848" width="8.85546875" style="37"/>
    <col min="14849" max="14849" width="51.7109375" style="37" customWidth="1"/>
    <col min="14850" max="14850" width="13.5703125" style="37" customWidth="1"/>
    <col min="14851" max="14851" width="16.140625" style="37" customWidth="1"/>
    <col min="14852" max="14852" width="15.5703125" style="37" customWidth="1"/>
    <col min="14853" max="15104" width="8.85546875" style="37"/>
    <col min="15105" max="15105" width="51.7109375" style="37" customWidth="1"/>
    <col min="15106" max="15106" width="13.5703125" style="37" customWidth="1"/>
    <col min="15107" max="15107" width="16.140625" style="37" customWidth="1"/>
    <col min="15108" max="15108" width="15.5703125" style="37" customWidth="1"/>
    <col min="15109" max="15360" width="8.85546875" style="37"/>
    <col min="15361" max="15361" width="51.7109375" style="37" customWidth="1"/>
    <col min="15362" max="15362" width="13.5703125" style="37" customWidth="1"/>
    <col min="15363" max="15363" width="16.140625" style="37" customWidth="1"/>
    <col min="15364" max="15364" width="15.5703125" style="37" customWidth="1"/>
    <col min="15365" max="15616" width="8.85546875" style="37"/>
    <col min="15617" max="15617" width="51.7109375" style="37" customWidth="1"/>
    <col min="15618" max="15618" width="13.5703125" style="37" customWidth="1"/>
    <col min="15619" max="15619" width="16.140625" style="37" customWidth="1"/>
    <col min="15620" max="15620" width="15.5703125" style="37" customWidth="1"/>
    <col min="15621" max="15872" width="8.85546875" style="37"/>
    <col min="15873" max="15873" width="51.7109375" style="37" customWidth="1"/>
    <col min="15874" max="15874" width="13.5703125" style="37" customWidth="1"/>
    <col min="15875" max="15875" width="16.140625" style="37" customWidth="1"/>
    <col min="15876" max="15876" width="15.5703125" style="37" customWidth="1"/>
    <col min="15877" max="16128" width="8.85546875" style="37"/>
    <col min="16129" max="16129" width="51.7109375" style="37" customWidth="1"/>
    <col min="16130" max="16130" width="13.5703125" style="37" customWidth="1"/>
    <col min="16131" max="16131" width="16.140625" style="37" customWidth="1"/>
    <col min="16132" max="16132" width="15.5703125" style="37" customWidth="1"/>
    <col min="16133" max="16384" width="8.85546875" style="37"/>
  </cols>
  <sheetData>
    <row r="1" spans="1:4" s="26" customFormat="1" ht="20.25" x14ac:dyDescent="0.3">
      <c r="A1" s="412" t="s">
        <v>80</v>
      </c>
      <c r="B1" s="412"/>
      <c r="C1" s="412"/>
      <c r="D1" s="412"/>
    </row>
    <row r="2" spans="1:4" s="26" customFormat="1" ht="20.25" x14ac:dyDescent="0.3">
      <c r="A2" s="412" t="s">
        <v>442</v>
      </c>
      <c r="B2" s="412"/>
      <c r="C2" s="412"/>
      <c r="D2" s="412"/>
    </row>
    <row r="3" spans="1:4" s="26" customFormat="1" ht="18.75" x14ac:dyDescent="0.3">
      <c r="A3" s="392" t="s">
        <v>47</v>
      </c>
      <c r="B3" s="392"/>
      <c r="C3" s="392"/>
      <c r="D3" s="392"/>
    </row>
    <row r="4" spans="1:4" s="29" customFormat="1" ht="12" customHeight="1" x14ac:dyDescent="0.2">
      <c r="A4" s="27"/>
      <c r="B4" s="27"/>
      <c r="C4" s="27"/>
      <c r="D4" s="27"/>
    </row>
    <row r="5" spans="1:4" s="29" customFormat="1" ht="20.25" customHeight="1" x14ac:dyDescent="0.2">
      <c r="A5" s="394"/>
      <c r="B5" s="413" t="s">
        <v>81</v>
      </c>
      <c r="C5" s="414" t="s">
        <v>82</v>
      </c>
      <c r="D5" s="415" t="s">
        <v>83</v>
      </c>
    </row>
    <row r="6" spans="1:4" s="29" customFormat="1" ht="43.5" customHeight="1" x14ac:dyDescent="0.2">
      <c r="A6" s="394"/>
      <c r="B6" s="413"/>
      <c r="C6" s="414"/>
      <c r="D6" s="415"/>
    </row>
    <row r="7" spans="1:4" s="70" customFormat="1" ht="34.5" customHeight="1" x14ac:dyDescent="0.25">
      <c r="A7" s="42" t="s">
        <v>14</v>
      </c>
      <c r="B7" s="59">
        <f>SUM(B8:B31)</f>
        <v>1273</v>
      </c>
      <c r="C7" s="59">
        <f>SUM(C8:C31)</f>
        <v>1227</v>
      </c>
      <c r="D7" s="69">
        <f>ROUND(C7/B7,0)</f>
        <v>1</v>
      </c>
    </row>
    <row r="8" spans="1:4" ht="19.350000000000001" customHeight="1" x14ac:dyDescent="0.2">
      <c r="A8" s="32" t="s">
        <v>48</v>
      </c>
      <c r="B8" s="33">
        <v>291</v>
      </c>
      <c r="C8" s="33">
        <v>447</v>
      </c>
      <c r="D8" s="69">
        <f t="shared" ref="D8:D30" si="0">ROUND(C8/B8,0)</f>
        <v>2</v>
      </c>
    </row>
    <row r="9" spans="1:4" ht="19.350000000000001" customHeight="1" x14ac:dyDescent="0.2">
      <c r="A9" s="32" t="s">
        <v>49</v>
      </c>
      <c r="B9" s="33">
        <v>6</v>
      </c>
      <c r="C9" s="33">
        <v>39</v>
      </c>
      <c r="D9" s="69">
        <f t="shared" si="0"/>
        <v>7</v>
      </c>
    </row>
    <row r="10" spans="1:4" s="40" customFormat="1" ht="19.350000000000001" customHeight="1" x14ac:dyDescent="0.25">
      <c r="A10" s="32" t="s">
        <v>50</v>
      </c>
      <c r="B10" s="33">
        <v>0</v>
      </c>
      <c r="C10" s="33">
        <v>1</v>
      </c>
      <c r="D10" s="69"/>
    </row>
    <row r="11" spans="1:4" ht="19.350000000000001" customHeight="1" x14ac:dyDescent="0.2">
      <c r="A11" s="32" t="s">
        <v>51</v>
      </c>
      <c r="B11" s="33">
        <v>19</v>
      </c>
      <c r="C11" s="33">
        <v>46</v>
      </c>
      <c r="D11" s="69">
        <f t="shared" si="0"/>
        <v>2</v>
      </c>
    </row>
    <row r="12" spans="1:4" ht="19.350000000000001" customHeight="1" x14ac:dyDescent="0.2">
      <c r="A12" s="32" t="s">
        <v>52</v>
      </c>
      <c r="B12" s="33">
        <v>51</v>
      </c>
      <c r="C12" s="33">
        <v>54</v>
      </c>
      <c r="D12" s="69">
        <f t="shared" si="0"/>
        <v>1</v>
      </c>
    </row>
    <row r="13" spans="1:4" ht="31.5" x14ac:dyDescent="0.2">
      <c r="A13" s="32" t="s">
        <v>53</v>
      </c>
      <c r="B13" s="33">
        <v>10</v>
      </c>
      <c r="C13" s="33">
        <v>18</v>
      </c>
      <c r="D13" s="69">
        <f t="shared" si="0"/>
        <v>2</v>
      </c>
    </row>
    <row r="14" spans="1:4" ht="46.35" customHeight="1" x14ac:dyDescent="0.2">
      <c r="A14" s="32" t="s">
        <v>54</v>
      </c>
      <c r="B14" s="33">
        <v>51</v>
      </c>
      <c r="C14" s="33">
        <v>20</v>
      </c>
      <c r="D14" s="69">
        <f t="shared" si="0"/>
        <v>0</v>
      </c>
    </row>
    <row r="15" spans="1:4" ht="18.75" x14ac:dyDescent="0.2">
      <c r="A15" s="32" t="s">
        <v>55</v>
      </c>
      <c r="B15" s="33">
        <v>68</v>
      </c>
      <c r="C15" s="33">
        <v>49</v>
      </c>
      <c r="D15" s="69">
        <f t="shared" si="0"/>
        <v>1</v>
      </c>
    </row>
    <row r="16" spans="1:4" ht="31.5" x14ac:dyDescent="0.2">
      <c r="A16" s="32" t="s">
        <v>56</v>
      </c>
      <c r="B16" s="33">
        <v>22</v>
      </c>
      <c r="C16" s="33">
        <v>30</v>
      </c>
      <c r="D16" s="69">
        <f t="shared" si="0"/>
        <v>1</v>
      </c>
    </row>
    <row r="17" spans="1:4" ht="31.5" x14ac:dyDescent="0.2">
      <c r="A17" s="32" t="s">
        <v>57</v>
      </c>
      <c r="B17" s="33">
        <v>3</v>
      </c>
      <c r="C17" s="33">
        <v>2</v>
      </c>
      <c r="D17" s="69">
        <v>3</v>
      </c>
    </row>
    <row r="18" spans="1:4" ht="19.350000000000001" customHeight="1" x14ac:dyDescent="0.2">
      <c r="A18" s="32" t="s">
        <v>58</v>
      </c>
      <c r="B18" s="33">
        <v>31</v>
      </c>
      <c r="C18" s="33">
        <v>35</v>
      </c>
      <c r="D18" s="69">
        <f t="shared" si="0"/>
        <v>1</v>
      </c>
    </row>
    <row r="19" spans="1:4" ht="31.5" x14ac:dyDescent="0.2">
      <c r="A19" s="32" t="s">
        <v>59</v>
      </c>
      <c r="B19" s="33">
        <v>18</v>
      </c>
      <c r="C19" s="33">
        <v>49</v>
      </c>
      <c r="D19" s="69">
        <f t="shared" si="0"/>
        <v>3</v>
      </c>
    </row>
    <row r="20" spans="1:4" ht="19.350000000000001" customHeight="1" x14ac:dyDescent="0.2">
      <c r="A20" s="32" t="s">
        <v>60</v>
      </c>
      <c r="B20" s="33">
        <v>250</v>
      </c>
      <c r="C20" s="33">
        <v>74</v>
      </c>
      <c r="D20" s="69">
        <f t="shared" si="0"/>
        <v>0</v>
      </c>
    </row>
    <row r="21" spans="1:4" ht="34.5" customHeight="1" x14ac:dyDescent="0.2">
      <c r="A21" s="32" t="s">
        <v>61</v>
      </c>
      <c r="B21" s="33">
        <v>111</v>
      </c>
      <c r="C21" s="33">
        <v>85</v>
      </c>
      <c r="D21" s="69">
        <f t="shared" si="0"/>
        <v>1</v>
      </c>
    </row>
    <row r="22" spans="1:4" ht="19.350000000000001" customHeight="1" x14ac:dyDescent="0.2">
      <c r="A22" s="32" t="s">
        <v>62</v>
      </c>
      <c r="B22" s="33">
        <v>9</v>
      </c>
      <c r="C22" s="33">
        <v>23</v>
      </c>
      <c r="D22" s="69">
        <f t="shared" si="0"/>
        <v>3</v>
      </c>
    </row>
    <row r="23" spans="1:4" ht="31.5" x14ac:dyDescent="0.2">
      <c r="A23" s="32" t="s">
        <v>63</v>
      </c>
      <c r="B23" s="33">
        <v>138</v>
      </c>
      <c r="C23" s="33">
        <v>59</v>
      </c>
      <c r="D23" s="69">
        <f t="shared" si="0"/>
        <v>0</v>
      </c>
    </row>
    <row r="24" spans="1:4" ht="31.5" x14ac:dyDescent="0.2">
      <c r="A24" s="32" t="s">
        <v>64</v>
      </c>
      <c r="B24" s="33">
        <v>2</v>
      </c>
      <c r="C24" s="33">
        <v>13</v>
      </c>
      <c r="D24" s="69">
        <f t="shared" si="0"/>
        <v>7</v>
      </c>
    </row>
    <row r="25" spans="1:4" ht="19.350000000000001" customHeight="1" x14ac:dyDescent="0.2">
      <c r="A25" s="32" t="s">
        <v>65</v>
      </c>
      <c r="B25" s="33">
        <v>17</v>
      </c>
      <c r="C25" s="33">
        <v>17</v>
      </c>
      <c r="D25" s="69">
        <f t="shared" si="0"/>
        <v>1</v>
      </c>
    </row>
    <row r="26" spans="1:4" ht="19.350000000000001" customHeight="1" x14ac:dyDescent="0.2">
      <c r="A26" s="32" t="s">
        <v>66</v>
      </c>
      <c r="B26" s="33">
        <v>68</v>
      </c>
      <c r="C26" s="33">
        <v>35</v>
      </c>
      <c r="D26" s="69">
        <f t="shared" si="0"/>
        <v>1</v>
      </c>
    </row>
    <row r="27" spans="1:4" ht="31.5" x14ac:dyDescent="0.2">
      <c r="A27" s="32" t="s">
        <v>67</v>
      </c>
      <c r="B27" s="33">
        <v>24</v>
      </c>
      <c r="C27" s="33">
        <v>23</v>
      </c>
      <c r="D27" s="69">
        <f t="shared" si="0"/>
        <v>1</v>
      </c>
    </row>
    <row r="28" spans="1:4" ht="23.45" customHeight="1" x14ac:dyDescent="0.2">
      <c r="A28" s="32" t="s">
        <v>68</v>
      </c>
      <c r="B28" s="33">
        <v>7</v>
      </c>
      <c r="C28" s="33">
        <v>16</v>
      </c>
      <c r="D28" s="69">
        <f t="shared" si="0"/>
        <v>2</v>
      </c>
    </row>
    <row r="29" spans="1:4" ht="23.45" customHeight="1" x14ac:dyDescent="0.2">
      <c r="A29" s="32" t="s">
        <v>69</v>
      </c>
      <c r="B29" s="33">
        <v>60</v>
      </c>
      <c r="C29" s="33">
        <v>36</v>
      </c>
      <c r="D29" s="69">
        <f t="shared" si="0"/>
        <v>1</v>
      </c>
    </row>
    <row r="30" spans="1:4" ht="23.45" customHeight="1" x14ac:dyDescent="0.2">
      <c r="A30" s="32" t="s">
        <v>70</v>
      </c>
      <c r="B30" s="33">
        <v>5</v>
      </c>
      <c r="C30" s="33">
        <v>24</v>
      </c>
      <c r="D30" s="69">
        <f t="shared" si="0"/>
        <v>5</v>
      </c>
    </row>
    <row r="31" spans="1:4" ht="23.45" customHeight="1" x14ac:dyDescent="0.2">
      <c r="A31" s="32" t="s">
        <v>71</v>
      </c>
      <c r="B31" s="33">
        <v>12</v>
      </c>
      <c r="C31" s="33">
        <v>32</v>
      </c>
      <c r="D31" s="69">
        <f>ROUND(C31/B31,0)</f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11" sqref="A11"/>
    </sheetView>
  </sheetViews>
  <sheetFormatPr defaultColWidth="8.85546875" defaultRowHeight="12.75" x14ac:dyDescent="0.2"/>
  <cols>
    <col min="1" max="1" width="56.85546875" style="37" customWidth="1"/>
    <col min="2" max="2" width="24" style="37" customWidth="1"/>
    <col min="3" max="3" width="23.42578125" style="37" customWidth="1"/>
    <col min="4" max="4" width="21.5703125" style="37" customWidth="1"/>
    <col min="5" max="256" width="8.85546875" style="37"/>
    <col min="257" max="257" width="55.28515625" style="37" customWidth="1"/>
    <col min="258" max="258" width="24" style="37" customWidth="1"/>
    <col min="259" max="259" width="23.42578125" style="37" customWidth="1"/>
    <col min="260" max="260" width="21.5703125" style="37" customWidth="1"/>
    <col min="261" max="512" width="8.85546875" style="37"/>
    <col min="513" max="513" width="55.28515625" style="37" customWidth="1"/>
    <col min="514" max="514" width="24" style="37" customWidth="1"/>
    <col min="515" max="515" width="23.42578125" style="37" customWidth="1"/>
    <col min="516" max="516" width="21.5703125" style="37" customWidth="1"/>
    <col min="517" max="768" width="8.85546875" style="37"/>
    <col min="769" max="769" width="55.28515625" style="37" customWidth="1"/>
    <col min="770" max="770" width="24" style="37" customWidth="1"/>
    <col min="771" max="771" width="23.42578125" style="37" customWidth="1"/>
    <col min="772" max="772" width="21.5703125" style="37" customWidth="1"/>
    <col min="773" max="1024" width="8.85546875" style="37"/>
    <col min="1025" max="1025" width="55.28515625" style="37" customWidth="1"/>
    <col min="1026" max="1026" width="24" style="37" customWidth="1"/>
    <col min="1027" max="1027" width="23.42578125" style="37" customWidth="1"/>
    <col min="1028" max="1028" width="21.5703125" style="37" customWidth="1"/>
    <col min="1029" max="1280" width="8.85546875" style="37"/>
    <col min="1281" max="1281" width="55.28515625" style="37" customWidth="1"/>
    <col min="1282" max="1282" width="24" style="37" customWidth="1"/>
    <col min="1283" max="1283" width="23.42578125" style="37" customWidth="1"/>
    <col min="1284" max="1284" width="21.5703125" style="37" customWidth="1"/>
    <col min="1285" max="1536" width="8.85546875" style="37"/>
    <col min="1537" max="1537" width="55.28515625" style="37" customWidth="1"/>
    <col min="1538" max="1538" width="24" style="37" customWidth="1"/>
    <col min="1539" max="1539" width="23.42578125" style="37" customWidth="1"/>
    <col min="1540" max="1540" width="21.5703125" style="37" customWidth="1"/>
    <col min="1541" max="1792" width="8.85546875" style="37"/>
    <col min="1793" max="1793" width="55.28515625" style="37" customWidth="1"/>
    <col min="1794" max="1794" width="24" style="37" customWidth="1"/>
    <col min="1795" max="1795" width="23.42578125" style="37" customWidth="1"/>
    <col min="1796" max="1796" width="21.5703125" style="37" customWidth="1"/>
    <col min="1797" max="2048" width="8.85546875" style="37"/>
    <col min="2049" max="2049" width="55.28515625" style="37" customWidth="1"/>
    <col min="2050" max="2050" width="24" style="37" customWidth="1"/>
    <col min="2051" max="2051" width="23.42578125" style="37" customWidth="1"/>
    <col min="2052" max="2052" width="21.5703125" style="37" customWidth="1"/>
    <col min="2053" max="2304" width="8.85546875" style="37"/>
    <col min="2305" max="2305" width="55.28515625" style="37" customWidth="1"/>
    <col min="2306" max="2306" width="24" style="37" customWidth="1"/>
    <col min="2307" max="2307" width="23.42578125" style="37" customWidth="1"/>
    <col min="2308" max="2308" width="21.5703125" style="37" customWidth="1"/>
    <col min="2309" max="2560" width="8.85546875" style="37"/>
    <col min="2561" max="2561" width="55.28515625" style="37" customWidth="1"/>
    <col min="2562" max="2562" width="24" style="37" customWidth="1"/>
    <col min="2563" max="2563" width="23.42578125" style="37" customWidth="1"/>
    <col min="2564" max="2564" width="21.5703125" style="37" customWidth="1"/>
    <col min="2565" max="2816" width="8.85546875" style="37"/>
    <col min="2817" max="2817" width="55.28515625" style="37" customWidth="1"/>
    <col min="2818" max="2818" width="24" style="37" customWidth="1"/>
    <col min="2819" max="2819" width="23.42578125" style="37" customWidth="1"/>
    <col min="2820" max="2820" width="21.5703125" style="37" customWidth="1"/>
    <col min="2821" max="3072" width="8.85546875" style="37"/>
    <col min="3073" max="3073" width="55.28515625" style="37" customWidth="1"/>
    <col min="3074" max="3074" width="24" style="37" customWidth="1"/>
    <col min="3075" max="3075" width="23.42578125" style="37" customWidth="1"/>
    <col min="3076" max="3076" width="21.5703125" style="37" customWidth="1"/>
    <col min="3077" max="3328" width="8.85546875" style="37"/>
    <col min="3329" max="3329" width="55.28515625" style="37" customWidth="1"/>
    <col min="3330" max="3330" width="24" style="37" customWidth="1"/>
    <col min="3331" max="3331" width="23.42578125" style="37" customWidth="1"/>
    <col min="3332" max="3332" width="21.5703125" style="37" customWidth="1"/>
    <col min="3333" max="3584" width="8.85546875" style="37"/>
    <col min="3585" max="3585" width="55.28515625" style="37" customWidth="1"/>
    <col min="3586" max="3586" width="24" style="37" customWidth="1"/>
    <col min="3587" max="3587" width="23.42578125" style="37" customWidth="1"/>
    <col min="3588" max="3588" width="21.5703125" style="37" customWidth="1"/>
    <col min="3589" max="3840" width="8.85546875" style="37"/>
    <col min="3841" max="3841" width="55.28515625" style="37" customWidth="1"/>
    <col min="3842" max="3842" width="24" style="37" customWidth="1"/>
    <col min="3843" max="3843" width="23.42578125" style="37" customWidth="1"/>
    <col min="3844" max="3844" width="21.5703125" style="37" customWidth="1"/>
    <col min="3845" max="4096" width="8.85546875" style="37"/>
    <col min="4097" max="4097" width="55.28515625" style="37" customWidth="1"/>
    <col min="4098" max="4098" width="24" style="37" customWidth="1"/>
    <col min="4099" max="4099" width="23.42578125" style="37" customWidth="1"/>
    <col min="4100" max="4100" width="21.5703125" style="37" customWidth="1"/>
    <col min="4101" max="4352" width="8.85546875" style="37"/>
    <col min="4353" max="4353" width="55.28515625" style="37" customWidth="1"/>
    <col min="4354" max="4354" width="24" style="37" customWidth="1"/>
    <col min="4355" max="4355" width="23.42578125" style="37" customWidth="1"/>
    <col min="4356" max="4356" width="21.5703125" style="37" customWidth="1"/>
    <col min="4357" max="4608" width="8.85546875" style="37"/>
    <col min="4609" max="4609" width="55.28515625" style="37" customWidth="1"/>
    <col min="4610" max="4610" width="24" style="37" customWidth="1"/>
    <col min="4611" max="4611" width="23.42578125" style="37" customWidth="1"/>
    <col min="4612" max="4612" width="21.5703125" style="37" customWidth="1"/>
    <col min="4613" max="4864" width="8.85546875" style="37"/>
    <col min="4865" max="4865" width="55.28515625" style="37" customWidth="1"/>
    <col min="4866" max="4866" width="24" style="37" customWidth="1"/>
    <col min="4867" max="4867" width="23.42578125" style="37" customWidth="1"/>
    <col min="4868" max="4868" width="21.5703125" style="37" customWidth="1"/>
    <col min="4869" max="5120" width="8.85546875" style="37"/>
    <col min="5121" max="5121" width="55.28515625" style="37" customWidth="1"/>
    <col min="5122" max="5122" width="24" style="37" customWidth="1"/>
    <col min="5123" max="5123" width="23.42578125" style="37" customWidth="1"/>
    <col min="5124" max="5124" width="21.5703125" style="37" customWidth="1"/>
    <col min="5125" max="5376" width="8.85546875" style="37"/>
    <col min="5377" max="5377" width="55.28515625" style="37" customWidth="1"/>
    <col min="5378" max="5378" width="24" style="37" customWidth="1"/>
    <col min="5379" max="5379" width="23.42578125" style="37" customWidth="1"/>
    <col min="5380" max="5380" width="21.5703125" style="37" customWidth="1"/>
    <col min="5381" max="5632" width="8.85546875" style="37"/>
    <col min="5633" max="5633" width="55.28515625" style="37" customWidth="1"/>
    <col min="5634" max="5634" width="24" style="37" customWidth="1"/>
    <col min="5635" max="5635" width="23.42578125" style="37" customWidth="1"/>
    <col min="5636" max="5636" width="21.5703125" style="37" customWidth="1"/>
    <col min="5637" max="5888" width="8.85546875" style="37"/>
    <col min="5889" max="5889" width="55.28515625" style="37" customWidth="1"/>
    <col min="5890" max="5890" width="24" style="37" customWidth="1"/>
    <col min="5891" max="5891" width="23.42578125" style="37" customWidth="1"/>
    <col min="5892" max="5892" width="21.5703125" style="37" customWidth="1"/>
    <col min="5893" max="6144" width="8.85546875" style="37"/>
    <col min="6145" max="6145" width="55.28515625" style="37" customWidth="1"/>
    <col min="6146" max="6146" width="24" style="37" customWidth="1"/>
    <col min="6147" max="6147" width="23.42578125" style="37" customWidth="1"/>
    <col min="6148" max="6148" width="21.5703125" style="37" customWidth="1"/>
    <col min="6149" max="6400" width="8.85546875" style="37"/>
    <col min="6401" max="6401" width="55.28515625" style="37" customWidth="1"/>
    <col min="6402" max="6402" width="24" style="37" customWidth="1"/>
    <col min="6403" max="6403" width="23.42578125" style="37" customWidth="1"/>
    <col min="6404" max="6404" width="21.5703125" style="37" customWidth="1"/>
    <col min="6405" max="6656" width="8.85546875" style="37"/>
    <col min="6657" max="6657" width="55.28515625" style="37" customWidth="1"/>
    <col min="6658" max="6658" width="24" style="37" customWidth="1"/>
    <col min="6659" max="6659" width="23.42578125" style="37" customWidth="1"/>
    <col min="6660" max="6660" width="21.5703125" style="37" customWidth="1"/>
    <col min="6661" max="6912" width="8.85546875" style="37"/>
    <col min="6913" max="6913" width="55.28515625" style="37" customWidth="1"/>
    <col min="6914" max="6914" width="24" style="37" customWidth="1"/>
    <col min="6915" max="6915" width="23.42578125" style="37" customWidth="1"/>
    <col min="6916" max="6916" width="21.5703125" style="37" customWidth="1"/>
    <col min="6917" max="7168" width="8.85546875" style="37"/>
    <col min="7169" max="7169" width="55.28515625" style="37" customWidth="1"/>
    <col min="7170" max="7170" width="24" style="37" customWidth="1"/>
    <col min="7171" max="7171" width="23.42578125" style="37" customWidth="1"/>
    <col min="7172" max="7172" width="21.5703125" style="37" customWidth="1"/>
    <col min="7173" max="7424" width="8.85546875" style="37"/>
    <col min="7425" max="7425" width="55.28515625" style="37" customWidth="1"/>
    <col min="7426" max="7426" width="24" style="37" customWidth="1"/>
    <col min="7427" max="7427" width="23.42578125" style="37" customWidth="1"/>
    <col min="7428" max="7428" width="21.5703125" style="37" customWidth="1"/>
    <col min="7429" max="7680" width="8.85546875" style="37"/>
    <col min="7681" max="7681" width="55.28515625" style="37" customWidth="1"/>
    <col min="7682" max="7682" width="24" style="37" customWidth="1"/>
    <col min="7683" max="7683" width="23.42578125" style="37" customWidth="1"/>
    <col min="7684" max="7684" width="21.5703125" style="37" customWidth="1"/>
    <col min="7685" max="7936" width="8.85546875" style="37"/>
    <col min="7937" max="7937" width="55.28515625" style="37" customWidth="1"/>
    <col min="7938" max="7938" width="24" style="37" customWidth="1"/>
    <col min="7939" max="7939" width="23.42578125" style="37" customWidth="1"/>
    <col min="7940" max="7940" width="21.5703125" style="37" customWidth="1"/>
    <col min="7941" max="8192" width="8.85546875" style="37"/>
    <col min="8193" max="8193" width="55.28515625" style="37" customWidth="1"/>
    <col min="8194" max="8194" width="24" style="37" customWidth="1"/>
    <col min="8195" max="8195" width="23.42578125" style="37" customWidth="1"/>
    <col min="8196" max="8196" width="21.5703125" style="37" customWidth="1"/>
    <col min="8197" max="8448" width="8.85546875" style="37"/>
    <col min="8449" max="8449" width="55.28515625" style="37" customWidth="1"/>
    <col min="8450" max="8450" width="24" style="37" customWidth="1"/>
    <col min="8451" max="8451" width="23.42578125" style="37" customWidth="1"/>
    <col min="8452" max="8452" width="21.5703125" style="37" customWidth="1"/>
    <col min="8453" max="8704" width="8.85546875" style="37"/>
    <col min="8705" max="8705" width="55.28515625" style="37" customWidth="1"/>
    <col min="8706" max="8706" width="24" style="37" customWidth="1"/>
    <col min="8707" max="8707" width="23.42578125" style="37" customWidth="1"/>
    <col min="8708" max="8708" width="21.5703125" style="37" customWidth="1"/>
    <col min="8709" max="8960" width="8.85546875" style="37"/>
    <col min="8961" max="8961" width="55.28515625" style="37" customWidth="1"/>
    <col min="8962" max="8962" width="24" style="37" customWidth="1"/>
    <col min="8963" max="8963" width="23.42578125" style="37" customWidth="1"/>
    <col min="8964" max="8964" width="21.5703125" style="37" customWidth="1"/>
    <col min="8965" max="9216" width="8.85546875" style="37"/>
    <col min="9217" max="9217" width="55.28515625" style="37" customWidth="1"/>
    <col min="9218" max="9218" width="24" style="37" customWidth="1"/>
    <col min="9219" max="9219" width="23.42578125" style="37" customWidth="1"/>
    <col min="9220" max="9220" width="21.5703125" style="37" customWidth="1"/>
    <col min="9221" max="9472" width="8.85546875" style="37"/>
    <col min="9473" max="9473" width="55.28515625" style="37" customWidth="1"/>
    <col min="9474" max="9474" width="24" style="37" customWidth="1"/>
    <col min="9475" max="9475" width="23.42578125" style="37" customWidth="1"/>
    <col min="9476" max="9476" width="21.5703125" style="37" customWidth="1"/>
    <col min="9477" max="9728" width="8.85546875" style="37"/>
    <col min="9729" max="9729" width="55.28515625" style="37" customWidth="1"/>
    <col min="9730" max="9730" width="24" style="37" customWidth="1"/>
    <col min="9731" max="9731" width="23.42578125" style="37" customWidth="1"/>
    <col min="9732" max="9732" width="21.5703125" style="37" customWidth="1"/>
    <col min="9733" max="9984" width="8.85546875" style="37"/>
    <col min="9985" max="9985" width="55.28515625" style="37" customWidth="1"/>
    <col min="9986" max="9986" width="24" style="37" customWidth="1"/>
    <col min="9987" max="9987" width="23.42578125" style="37" customWidth="1"/>
    <col min="9988" max="9988" width="21.5703125" style="37" customWidth="1"/>
    <col min="9989" max="10240" width="8.85546875" style="37"/>
    <col min="10241" max="10241" width="55.28515625" style="37" customWidth="1"/>
    <col min="10242" max="10242" width="24" style="37" customWidth="1"/>
    <col min="10243" max="10243" width="23.42578125" style="37" customWidth="1"/>
    <col min="10244" max="10244" width="21.5703125" style="37" customWidth="1"/>
    <col min="10245" max="10496" width="8.85546875" style="37"/>
    <col min="10497" max="10497" width="55.28515625" style="37" customWidth="1"/>
    <col min="10498" max="10498" width="24" style="37" customWidth="1"/>
    <col min="10499" max="10499" width="23.42578125" style="37" customWidth="1"/>
    <col min="10500" max="10500" width="21.5703125" style="37" customWidth="1"/>
    <col min="10501" max="10752" width="8.85546875" style="37"/>
    <col min="10753" max="10753" width="55.28515625" style="37" customWidth="1"/>
    <col min="10754" max="10754" width="24" style="37" customWidth="1"/>
    <col min="10755" max="10755" width="23.42578125" style="37" customWidth="1"/>
    <col min="10756" max="10756" width="21.5703125" style="37" customWidth="1"/>
    <col min="10757" max="11008" width="8.85546875" style="37"/>
    <col min="11009" max="11009" width="55.28515625" style="37" customWidth="1"/>
    <col min="11010" max="11010" width="24" style="37" customWidth="1"/>
    <col min="11011" max="11011" width="23.42578125" style="37" customWidth="1"/>
    <col min="11012" max="11012" width="21.5703125" style="37" customWidth="1"/>
    <col min="11013" max="11264" width="8.85546875" style="37"/>
    <col min="11265" max="11265" width="55.28515625" style="37" customWidth="1"/>
    <col min="11266" max="11266" width="24" style="37" customWidth="1"/>
    <col min="11267" max="11267" width="23.42578125" style="37" customWidth="1"/>
    <col min="11268" max="11268" width="21.5703125" style="37" customWidth="1"/>
    <col min="11269" max="11520" width="8.85546875" style="37"/>
    <col min="11521" max="11521" width="55.28515625" style="37" customWidth="1"/>
    <col min="11522" max="11522" width="24" style="37" customWidth="1"/>
    <col min="11523" max="11523" width="23.42578125" style="37" customWidth="1"/>
    <col min="11524" max="11524" width="21.5703125" style="37" customWidth="1"/>
    <col min="11525" max="11776" width="8.85546875" style="37"/>
    <col min="11777" max="11777" width="55.28515625" style="37" customWidth="1"/>
    <col min="11778" max="11778" width="24" style="37" customWidth="1"/>
    <col min="11779" max="11779" width="23.42578125" style="37" customWidth="1"/>
    <col min="11780" max="11780" width="21.5703125" style="37" customWidth="1"/>
    <col min="11781" max="12032" width="8.85546875" style="37"/>
    <col min="12033" max="12033" width="55.28515625" style="37" customWidth="1"/>
    <col min="12034" max="12034" width="24" style="37" customWidth="1"/>
    <col min="12035" max="12035" width="23.42578125" style="37" customWidth="1"/>
    <col min="12036" max="12036" width="21.5703125" style="37" customWidth="1"/>
    <col min="12037" max="12288" width="8.85546875" style="37"/>
    <col min="12289" max="12289" width="55.28515625" style="37" customWidth="1"/>
    <col min="12290" max="12290" width="24" style="37" customWidth="1"/>
    <col min="12291" max="12291" width="23.42578125" style="37" customWidth="1"/>
    <col min="12292" max="12292" width="21.5703125" style="37" customWidth="1"/>
    <col min="12293" max="12544" width="8.85546875" style="37"/>
    <col min="12545" max="12545" width="55.28515625" style="37" customWidth="1"/>
    <col min="12546" max="12546" width="24" style="37" customWidth="1"/>
    <col min="12547" max="12547" width="23.42578125" style="37" customWidth="1"/>
    <col min="12548" max="12548" width="21.5703125" style="37" customWidth="1"/>
    <col min="12549" max="12800" width="8.85546875" style="37"/>
    <col min="12801" max="12801" width="55.28515625" style="37" customWidth="1"/>
    <col min="12802" max="12802" width="24" style="37" customWidth="1"/>
    <col min="12803" max="12803" width="23.42578125" style="37" customWidth="1"/>
    <col min="12804" max="12804" width="21.5703125" style="37" customWidth="1"/>
    <col min="12805" max="13056" width="8.85546875" style="37"/>
    <col min="13057" max="13057" width="55.28515625" style="37" customWidth="1"/>
    <col min="13058" max="13058" width="24" style="37" customWidth="1"/>
    <col min="13059" max="13059" width="23.42578125" style="37" customWidth="1"/>
    <col min="13060" max="13060" width="21.5703125" style="37" customWidth="1"/>
    <col min="13061" max="13312" width="8.85546875" style="37"/>
    <col min="13313" max="13313" width="55.28515625" style="37" customWidth="1"/>
    <col min="13314" max="13314" width="24" style="37" customWidth="1"/>
    <col min="13315" max="13315" width="23.42578125" style="37" customWidth="1"/>
    <col min="13316" max="13316" width="21.5703125" style="37" customWidth="1"/>
    <col min="13317" max="13568" width="8.85546875" style="37"/>
    <col min="13569" max="13569" width="55.28515625" style="37" customWidth="1"/>
    <col min="13570" max="13570" width="24" style="37" customWidth="1"/>
    <col min="13571" max="13571" width="23.42578125" style="37" customWidth="1"/>
    <col min="13572" max="13572" width="21.5703125" style="37" customWidth="1"/>
    <col min="13573" max="13824" width="8.85546875" style="37"/>
    <col min="13825" max="13825" width="55.28515625" style="37" customWidth="1"/>
    <col min="13826" max="13826" width="24" style="37" customWidth="1"/>
    <col min="13827" max="13827" width="23.42578125" style="37" customWidth="1"/>
    <col min="13828" max="13828" width="21.5703125" style="37" customWidth="1"/>
    <col min="13829" max="14080" width="8.85546875" style="37"/>
    <col min="14081" max="14081" width="55.28515625" style="37" customWidth="1"/>
    <col min="14082" max="14082" width="24" style="37" customWidth="1"/>
    <col min="14083" max="14083" width="23.42578125" style="37" customWidth="1"/>
    <col min="14084" max="14084" width="21.5703125" style="37" customWidth="1"/>
    <col min="14085" max="14336" width="8.85546875" style="37"/>
    <col min="14337" max="14337" width="55.28515625" style="37" customWidth="1"/>
    <col min="14338" max="14338" width="24" style="37" customWidth="1"/>
    <col min="14339" max="14339" width="23.42578125" style="37" customWidth="1"/>
    <col min="14340" max="14340" width="21.5703125" style="37" customWidth="1"/>
    <col min="14341" max="14592" width="8.85546875" style="37"/>
    <col min="14593" max="14593" width="55.28515625" style="37" customWidth="1"/>
    <col min="14594" max="14594" width="24" style="37" customWidth="1"/>
    <col min="14595" max="14595" width="23.42578125" style="37" customWidth="1"/>
    <col min="14596" max="14596" width="21.5703125" style="37" customWidth="1"/>
    <col min="14597" max="14848" width="8.85546875" style="37"/>
    <col min="14849" max="14849" width="55.28515625" style="37" customWidth="1"/>
    <col min="14850" max="14850" width="24" style="37" customWidth="1"/>
    <col min="14851" max="14851" width="23.42578125" style="37" customWidth="1"/>
    <col min="14852" max="14852" width="21.5703125" style="37" customWidth="1"/>
    <col min="14853" max="15104" width="8.85546875" style="37"/>
    <col min="15105" max="15105" width="55.28515625" style="37" customWidth="1"/>
    <col min="15106" max="15106" width="24" style="37" customWidth="1"/>
    <col min="15107" max="15107" width="23.42578125" style="37" customWidth="1"/>
    <col min="15108" max="15108" width="21.5703125" style="37" customWidth="1"/>
    <col min="15109" max="15360" width="8.85546875" style="37"/>
    <col min="15361" max="15361" width="55.28515625" style="37" customWidth="1"/>
    <col min="15362" max="15362" width="24" style="37" customWidth="1"/>
    <col min="15363" max="15363" width="23.42578125" style="37" customWidth="1"/>
    <col min="15364" max="15364" width="21.5703125" style="37" customWidth="1"/>
    <col min="15365" max="15616" width="8.85546875" style="37"/>
    <col min="15617" max="15617" width="55.28515625" style="37" customWidth="1"/>
    <col min="15618" max="15618" width="24" style="37" customWidth="1"/>
    <col min="15619" max="15619" width="23.42578125" style="37" customWidth="1"/>
    <col min="15620" max="15620" width="21.5703125" style="37" customWidth="1"/>
    <col min="15621" max="15872" width="8.85546875" style="37"/>
    <col min="15873" max="15873" width="55.28515625" style="37" customWidth="1"/>
    <col min="15874" max="15874" width="24" style="37" customWidth="1"/>
    <col min="15875" max="15875" width="23.42578125" style="37" customWidth="1"/>
    <col min="15876" max="15876" width="21.5703125" style="37" customWidth="1"/>
    <col min="15877" max="16128" width="8.85546875" style="37"/>
    <col min="16129" max="16129" width="55.28515625" style="37" customWidth="1"/>
    <col min="16130" max="16130" width="24" style="37" customWidth="1"/>
    <col min="16131" max="16131" width="23.42578125" style="37" customWidth="1"/>
    <col min="16132" max="16132" width="21.5703125" style="37" customWidth="1"/>
    <col min="16133" max="16384" width="8.85546875" style="37"/>
  </cols>
  <sheetData>
    <row r="1" spans="1:7" ht="20.25" x14ac:dyDescent="0.3">
      <c r="A1" s="412" t="s">
        <v>80</v>
      </c>
      <c r="B1" s="412"/>
      <c r="C1" s="412"/>
      <c r="D1" s="412"/>
    </row>
    <row r="2" spans="1:7" s="26" customFormat="1" ht="20.25" x14ac:dyDescent="0.3">
      <c r="A2" s="412" t="s">
        <v>442</v>
      </c>
      <c r="B2" s="412"/>
      <c r="C2" s="412"/>
      <c r="D2" s="412"/>
    </row>
    <row r="3" spans="1:7" s="26" customFormat="1" ht="19.5" customHeight="1" x14ac:dyDescent="0.3">
      <c r="A3" s="392" t="s">
        <v>31</v>
      </c>
      <c r="B3" s="392"/>
      <c r="C3" s="392"/>
      <c r="D3" s="392"/>
      <c r="E3" s="78"/>
      <c r="F3" s="78"/>
      <c r="G3" s="78"/>
    </row>
    <row r="4" spans="1:7" s="26" customFormat="1" ht="12.75" customHeight="1" x14ac:dyDescent="0.35">
      <c r="A4" s="343"/>
      <c r="B4" s="343"/>
      <c r="C4" s="343"/>
      <c r="D4" s="343"/>
    </row>
    <row r="5" spans="1:7" s="29" customFormat="1" ht="25.5" customHeight="1" x14ac:dyDescent="0.2">
      <c r="A5" s="394"/>
      <c r="B5" s="414" t="s">
        <v>81</v>
      </c>
      <c r="C5" s="414" t="s">
        <v>85</v>
      </c>
      <c r="D5" s="414" t="s">
        <v>86</v>
      </c>
    </row>
    <row r="6" spans="1:7" s="29" customFormat="1" ht="48.6" customHeight="1" x14ac:dyDescent="0.2">
      <c r="A6" s="394"/>
      <c r="B6" s="414"/>
      <c r="C6" s="414"/>
      <c r="D6" s="414"/>
    </row>
    <row r="7" spans="1:7" s="47" customFormat="1" ht="42" customHeight="1" x14ac:dyDescent="0.25">
      <c r="A7" s="45" t="s">
        <v>46</v>
      </c>
      <c r="B7" s="46">
        <f>SUM(B9:B17)</f>
        <v>5505</v>
      </c>
      <c r="C7" s="46">
        <f>SUM(C9:C17)</f>
        <v>11174</v>
      </c>
      <c r="D7" s="46">
        <f>ROUND(C7/B7,0)</f>
        <v>2</v>
      </c>
    </row>
    <row r="8" spans="1:7" s="47" customFormat="1" ht="18.75" x14ac:dyDescent="0.25">
      <c r="A8" s="48" t="s">
        <v>32</v>
      </c>
      <c r="B8" s="49"/>
      <c r="C8" s="49"/>
      <c r="D8" s="46"/>
    </row>
    <row r="9" spans="1:7" ht="42" customHeight="1" x14ac:dyDescent="0.2">
      <c r="A9" s="51" t="s">
        <v>33</v>
      </c>
      <c r="B9" s="52">
        <v>272</v>
      </c>
      <c r="C9" s="52">
        <v>2481</v>
      </c>
      <c r="D9" s="242">
        <f>ROUND(C9/B9,0)</f>
        <v>9</v>
      </c>
    </row>
    <row r="10" spans="1:7" ht="25.9" customHeight="1" x14ac:dyDescent="0.2">
      <c r="A10" s="51" t="s">
        <v>34</v>
      </c>
      <c r="B10" s="52">
        <v>1116</v>
      </c>
      <c r="C10" s="52">
        <v>1640</v>
      </c>
      <c r="D10" s="242">
        <f t="shared" ref="D10:D17" si="0">ROUND(C10/B10,0)</f>
        <v>1</v>
      </c>
    </row>
    <row r="11" spans="1:7" s="40" customFormat="1" ht="25.9" customHeight="1" x14ac:dyDescent="0.25">
      <c r="A11" s="51" t="s">
        <v>35</v>
      </c>
      <c r="B11" s="52">
        <v>576</v>
      </c>
      <c r="C11" s="52">
        <v>1428</v>
      </c>
      <c r="D11" s="242">
        <f t="shared" si="0"/>
        <v>2</v>
      </c>
    </row>
    <row r="12" spans="1:7" ht="25.9" customHeight="1" x14ac:dyDescent="0.2">
      <c r="A12" s="51" t="s">
        <v>36</v>
      </c>
      <c r="B12" s="52">
        <v>153</v>
      </c>
      <c r="C12" s="52">
        <v>709</v>
      </c>
      <c r="D12" s="242">
        <f t="shared" si="0"/>
        <v>5</v>
      </c>
    </row>
    <row r="13" spans="1:7" ht="25.9" customHeight="1" x14ac:dyDescent="0.2">
      <c r="A13" s="51" t="s">
        <v>37</v>
      </c>
      <c r="B13" s="52">
        <v>567</v>
      </c>
      <c r="C13" s="52">
        <v>1407</v>
      </c>
      <c r="D13" s="242">
        <f t="shared" si="0"/>
        <v>2</v>
      </c>
    </row>
    <row r="14" spans="1:7" ht="42" customHeight="1" x14ac:dyDescent="0.2">
      <c r="A14" s="51" t="s">
        <v>38</v>
      </c>
      <c r="B14" s="52">
        <v>65</v>
      </c>
      <c r="C14" s="52">
        <v>152</v>
      </c>
      <c r="D14" s="242">
        <f t="shared" si="0"/>
        <v>2</v>
      </c>
    </row>
    <row r="15" spans="1:7" ht="34.15" customHeight="1" x14ac:dyDescent="0.2">
      <c r="A15" s="51" t="s">
        <v>39</v>
      </c>
      <c r="B15" s="52">
        <v>987</v>
      </c>
      <c r="C15" s="52">
        <v>610</v>
      </c>
      <c r="D15" s="242">
        <f t="shared" si="0"/>
        <v>1</v>
      </c>
      <c r="E15" s="39"/>
    </row>
    <row r="16" spans="1:7" ht="61.9" customHeight="1" x14ac:dyDescent="0.2">
      <c r="A16" s="51" t="s">
        <v>40</v>
      </c>
      <c r="B16" s="52">
        <v>970</v>
      </c>
      <c r="C16" s="52">
        <v>1769</v>
      </c>
      <c r="D16" s="242">
        <f t="shared" si="0"/>
        <v>2</v>
      </c>
      <c r="E16" s="39"/>
    </row>
    <row r="17" spans="1:5" ht="30.6" customHeight="1" x14ac:dyDescent="0.2">
      <c r="A17" s="51" t="s">
        <v>72</v>
      </c>
      <c r="B17" s="52">
        <v>799</v>
      </c>
      <c r="C17" s="52">
        <v>978</v>
      </c>
      <c r="D17" s="242">
        <f t="shared" si="0"/>
        <v>1</v>
      </c>
      <c r="E17" s="39"/>
    </row>
    <row r="18" spans="1:5" x14ac:dyDescent="0.2">
      <c r="A18" s="41"/>
      <c r="B18" s="41"/>
      <c r="C18" s="41"/>
      <c r="D18" s="79"/>
      <c r="E18" s="39"/>
    </row>
    <row r="19" spans="1:5" x14ac:dyDescent="0.2">
      <c r="A19" s="41"/>
      <c r="B19" s="41"/>
      <c r="C19" s="41"/>
      <c r="E19" s="39"/>
    </row>
    <row r="20" spans="1:5" x14ac:dyDescent="0.2">
      <c r="E20" s="39"/>
    </row>
    <row r="21" spans="1:5" x14ac:dyDescent="0.2">
      <c r="E21" s="39"/>
    </row>
    <row r="22" spans="1:5" x14ac:dyDescent="0.2">
      <c r="E22" s="39"/>
    </row>
    <row r="23" spans="1:5" x14ac:dyDescent="0.2">
      <c r="E23" s="39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9" zoomScale="70" zoomScaleNormal="100" zoomScaleSheetLayoutView="70" workbookViewId="0">
      <selection activeCell="B17" sqref="B17"/>
    </sheetView>
  </sheetViews>
  <sheetFormatPr defaultColWidth="9.140625" defaultRowHeight="12.75" x14ac:dyDescent="0.2"/>
  <cols>
    <col min="1" max="1" width="70.7109375" style="131" customWidth="1"/>
    <col min="2" max="2" width="12.140625" style="131" customWidth="1"/>
    <col min="3" max="3" width="12" style="165" customWidth="1"/>
    <col min="4" max="4" width="8.5703125" style="131" customWidth="1"/>
    <col min="5" max="5" width="15" style="131" customWidth="1"/>
    <col min="6" max="6" width="7.5703125" style="131" customWidth="1"/>
    <col min="7" max="16384" width="9.140625" style="131"/>
  </cols>
  <sheetData>
    <row r="1" spans="1:7" ht="45" customHeight="1" x14ac:dyDescent="0.45">
      <c r="A1" s="418" t="s">
        <v>293</v>
      </c>
      <c r="B1" s="418"/>
      <c r="C1" s="418"/>
      <c r="D1" s="418"/>
      <c r="E1" s="418"/>
      <c r="F1" s="130"/>
      <c r="G1" s="130"/>
    </row>
    <row r="2" spans="1:7" ht="36" customHeight="1" x14ac:dyDescent="0.2">
      <c r="A2" s="419" t="s">
        <v>485</v>
      </c>
      <c r="B2" s="419"/>
      <c r="C2" s="419"/>
      <c r="D2" s="419"/>
      <c r="E2" s="419"/>
    </row>
    <row r="3" spans="1:7" ht="18" customHeight="1" x14ac:dyDescent="0.2">
      <c r="A3" s="420" t="s">
        <v>309</v>
      </c>
      <c r="B3" s="422" t="s">
        <v>189</v>
      </c>
      <c r="C3" s="422" t="s">
        <v>190</v>
      </c>
      <c r="D3" s="424" t="s">
        <v>191</v>
      </c>
      <c r="E3" s="425"/>
    </row>
    <row r="4" spans="1:7" ht="28.5" customHeight="1" x14ac:dyDescent="0.2">
      <c r="A4" s="421"/>
      <c r="B4" s="423"/>
      <c r="C4" s="423"/>
      <c r="D4" s="132" t="s">
        <v>0</v>
      </c>
      <c r="E4" s="133" t="s">
        <v>192</v>
      </c>
    </row>
    <row r="5" spans="1:7" ht="34.5" customHeight="1" x14ac:dyDescent="0.25">
      <c r="A5" s="134" t="s">
        <v>193</v>
      </c>
      <c r="B5" s="135">
        <v>63.4</v>
      </c>
      <c r="C5" s="135">
        <v>63.7</v>
      </c>
      <c r="D5" s="136">
        <f>C5/B5*100</f>
        <v>100.47318611987382</v>
      </c>
      <c r="E5" s="137">
        <f>C5-B5</f>
        <v>0.30000000000000426</v>
      </c>
      <c r="F5" s="138"/>
    </row>
    <row r="6" spans="1:7" ht="27" customHeight="1" x14ac:dyDescent="0.25">
      <c r="A6" s="139" t="s">
        <v>194</v>
      </c>
      <c r="B6" s="140">
        <v>38.299999999999997</v>
      </c>
      <c r="C6" s="140">
        <v>37.5</v>
      </c>
      <c r="D6" s="136">
        <f t="shared" ref="D6:D19" si="0">C6/B6*100</f>
        <v>97.911227154047012</v>
      </c>
      <c r="E6" s="137">
        <f t="shared" ref="E6:E19" si="1">C6-B6</f>
        <v>-0.79999999999999716</v>
      </c>
      <c r="F6" s="138"/>
    </row>
    <row r="7" spans="1:7" ht="44.45" customHeight="1" x14ac:dyDescent="0.25">
      <c r="A7" s="141" t="s">
        <v>294</v>
      </c>
      <c r="B7" s="140">
        <v>15.9</v>
      </c>
      <c r="C7" s="143">
        <v>14.2</v>
      </c>
      <c r="D7" s="136">
        <f t="shared" si="0"/>
        <v>89.308176100628927</v>
      </c>
      <c r="E7" s="143">
        <f t="shared" si="1"/>
        <v>-1.7000000000000011</v>
      </c>
      <c r="F7" s="138"/>
    </row>
    <row r="8" spans="1:7" ht="34.5" customHeight="1" x14ac:dyDescent="0.25">
      <c r="A8" s="145" t="s">
        <v>310</v>
      </c>
      <c r="B8" s="142">
        <v>10.1</v>
      </c>
      <c r="C8" s="142">
        <v>11.1</v>
      </c>
      <c r="D8" s="268">
        <f t="shared" si="0"/>
        <v>109.9009900990099</v>
      </c>
      <c r="E8" s="142">
        <f t="shared" si="1"/>
        <v>1</v>
      </c>
      <c r="F8" s="138"/>
    </row>
    <row r="9" spans="1:7" ht="40.700000000000003" customHeight="1" x14ac:dyDescent="0.25">
      <c r="A9" s="147" t="s">
        <v>195</v>
      </c>
      <c r="B9" s="148">
        <v>22</v>
      </c>
      <c r="C9" s="148">
        <v>6</v>
      </c>
      <c r="D9" s="136">
        <f>C9/B9*100</f>
        <v>27.27272727272727</v>
      </c>
      <c r="E9" s="269">
        <f>C9-B9</f>
        <v>-16</v>
      </c>
      <c r="F9" s="138"/>
    </row>
    <row r="10" spans="1:7" ht="38.25" customHeight="1" x14ac:dyDescent="0.25">
      <c r="A10" s="149" t="s">
        <v>196</v>
      </c>
      <c r="B10" s="150">
        <v>39</v>
      </c>
      <c r="C10" s="150">
        <v>1</v>
      </c>
      <c r="D10" s="136">
        <f t="shared" si="0"/>
        <v>2.5641025641025639</v>
      </c>
      <c r="E10" s="269">
        <f t="shared" si="1"/>
        <v>-38</v>
      </c>
      <c r="F10" s="138"/>
    </row>
    <row r="11" spans="1:7" ht="31.7" customHeight="1" x14ac:dyDescent="0.25">
      <c r="A11" s="151" t="s">
        <v>311</v>
      </c>
      <c r="B11" s="142">
        <v>2.6</v>
      </c>
      <c r="C11" s="142">
        <v>1</v>
      </c>
      <c r="D11" s="136">
        <f t="shared" si="0"/>
        <v>38.46153846153846</v>
      </c>
      <c r="E11" s="295">
        <f t="shared" si="1"/>
        <v>-1.6</v>
      </c>
      <c r="F11" s="138"/>
    </row>
    <row r="12" spans="1:7" ht="23.25" customHeight="1" x14ac:dyDescent="0.25">
      <c r="A12" s="153" t="s">
        <v>295</v>
      </c>
      <c r="B12" s="267">
        <v>18</v>
      </c>
      <c r="C12" s="267">
        <v>9</v>
      </c>
      <c r="D12" s="136">
        <f t="shared" si="0"/>
        <v>50</v>
      </c>
      <c r="E12" s="270">
        <f t="shared" si="1"/>
        <v>-9</v>
      </c>
      <c r="F12" s="138"/>
    </row>
    <row r="13" spans="1:7" ht="29.25" customHeight="1" x14ac:dyDescent="0.25">
      <c r="A13" s="154" t="s">
        <v>197</v>
      </c>
      <c r="B13" s="155">
        <v>4</v>
      </c>
      <c r="C13" s="155">
        <v>10</v>
      </c>
      <c r="D13" s="136" t="s">
        <v>336</v>
      </c>
      <c r="E13" s="269">
        <f t="shared" si="1"/>
        <v>6</v>
      </c>
      <c r="F13" s="138"/>
    </row>
    <row r="14" spans="1:7" ht="45.75" customHeight="1" x14ac:dyDescent="0.25">
      <c r="A14" s="141" t="s">
        <v>296</v>
      </c>
      <c r="B14" s="142">
        <v>3.1</v>
      </c>
      <c r="C14" s="142">
        <v>1.2</v>
      </c>
      <c r="D14" s="136">
        <f t="shared" si="0"/>
        <v>38.70967741935484</v>
      </c>
      <c r="E14" s="136">
        <f t="shared" si="1"/>
        <v>-1.9000000000000001</v>
      </c>
      <c r="F14" s="138"/>
    </row>
    <row r="15" spans="1:7" ht="45.75" customHeight="1" x14ac:dyDescent="0.25">
      <c r="A15" s="156" t="s">
        <v>297</v>
      </c>
      <c r="B15" s="497">
        <v>37.5</v>
      </c>
      <c r="C15" s="497">
        <v>39.299999999999997</v>
      </c>
      <c r="D15" s="268">
        <f t="shared" si="0"/>
        <v>104.79999999999998</v>
      </c>
      <c r="E15" s="268">
        <f t="shared" si="1"/>
        <v>1.7999999999999972</v>
      </c>
      <c r="F15" s="138"/>
    </row>
    <row r="16" spans="1:7" ht="33.75" customHeight="1" x14ac:dyDescent="0.25">
      <c r="A16" s="313" t="s">
        <v>321</v>
      </c>
      <c r="B16" s="314">
        <v>24.2</v>
      </c>
      <c r="C16" s="314">
        <v>25.7</v>
      </c>
      <c r="D16" s="268">
        <f t="shared" si="0"/>
        <v>106.19834710743801</v>
      </c>
      <c r="E16" s="268">
        <f t="shared" si="1"/>
        <v>1.5</v>
      </c>
      <c r="F16" s="138"/>
    </row>
    <row r="17" spans="1:7" ht="28.5" customHeight="1" x14ac:dyDescent="0.25">
      <c r="A17" s="151" t="s">
        <v>198</v>
      </c>
      <c r="B17" s="152">
        <v>35.4</v>
      </c>
      <c r="C17" s="152">
        <v>35.799999999999997</v>
      </c>
      <c r="D17" s="136">
        <f t="shared" si="0"/>
        <v>101.12994350282484</v>
      </c>
      <c r="E17" s="136">
        <f t="shared" si="1"/>
        <v>0.39999999999999858</v>
      </c>
      <c r="F17" s="138"/>
    </row>
    <row r="18" spans="1:7" ht="47.25" customHeight="1" x14ac:dyDescent="0.25">
      <c r="A18" s="156" t="s">
        <v>199</v>
      </c>
      <c r="B18" s="152">
        <v>5.3</v>
      </c>
      <c r="C18" s="152">
        <v>5.3</v>
      </c>
      <c r="D18" s="136">
        <f t="shared" si="0"/>
        <v>100</v>
      </c>
      <c r="E18" s="136">
        <f t="shared" si="1"/>
        <v>0</v>
      </c>
      <c r="F18" s="138"/>
    </row>
    <row r="19" spans="1:7" ht="28.5" customHeight="1" x14ac:dyDescent="0.25">
      <c r="A19" s="157" t="s">
        <v>200</v>
      </c>
      <c r="B19" s="140">
        <v>26.4</v>
      </c>
      <c r="C19" s="140">
        <v>25.4</v>
      </c>
      <c r="D19" s="136">
        <f t="shared" si="0"/>
        <v>96.212121212121218</v>
      </c>
      <c r="E19" s="136">
        <f t="shared" si="1"/>
        <v>-1</v>
      </c>
      <c r="F19" s="138"/>
    </row>
    <row r="20" spans="1:7" ht="24" customHeight="1" x14ac:dyDescent="0.25">
      <c r="A20" s="426" t="s">
        <v>201</v>
      </c>
      <c r="B20" s="427"/>
      <c r="C20" s="427"/>
      <c r="D20" s="427"/>
      <c r="E20" s="428"/>
      <c r="F20" s="138"/>
    </row>
    <row r="21" spans="1:7" ht="21" customHeight="1" x14ac:dyDescent="0.25">
      <c r="A21" s="429"/>
      <c r="B21" s="430"/>
      <c r="C21" s="430"/>
      <c r="D21" s="430"/>
      <c r="E21" s="431"/>
      <c r="F21" s="138"/>
    </row>
    <row r="22" spans="1:7" ht="21.75" customHeight="1" x14ac:dyDescent="0.25">
      <c r="A22" s="420" t="s">
        <v>188</v>
      </c>
      <c r="B22" s="432" t="s">
        <v>486</v>
      </c>
      <c r="C22" s="432" t="s">
        <v>487</v>
      </c>
      <c r="D22" s="424" t="s">
        <v>191</v>
      </c>
      <c r="E22" s="425"/>
      <c r="F22" s="138"/>
    </row>
    <row r="23" spans="1:7" ht="28.5" customHeight="1" x14ac:dyDescent="0.25">
      <c r="A23" s="421"/>
      <c r="B23" s="433"/>
      <c r="C23" s="433"/>
      <c r="D23" s="132" t="s">
        <v>0</v>
      </c>
      <c r="E23" s="133" t="s">
        <v>202</v>
      </c>
      <c r="F23" s="138"/>
    </row>
    <row r="24" spans="1:7" ht="33.75" customHeight="1" x14ac:dyDescent="0.25">
      <c r="A24" s="158" t="s">
        <v>193</v>
      </c>
      <c r="B24" s="143">
        <v>38.4</v>
      </c>
      <c r="C24" s="143">
        <v>15.9</v>
      </c>
      <c r="D24" s="144">
        <f t="shared" ref="D24:D28" si="2">C24/B24*100</f>
        <v>41.40625</v>
      </c>
      <c r="E24" s="146">
        <f t="shared" ref="E24:E28" si="3">C24-B24</f>
        <v>-22.5</v>
      </c>
      <c r="F24" s="138"/>
    </row>
    <row r="25" spans="1:7" ht="27.75" customHeight="1" x14ac:dyDescent="0.25">
      <c r="A25" s="141" t="s">
        <v>203</v>
      </c>
      <c r="B25" s="142">
        <v>19.7</v>
      </c>
      <c r="C25" s="142">
        <v>11.2</v>
      </c>
      <c r="D25" s="144">
        <f t="shared" si="2"/>
        <v>56.852791878172596</v>
      </c>
      <c r="E25" s="146">
        <f t="shared" si="3"/>
        <v>-8.5</v>
      </c>
      <c r="F25" s="138"/>
    </row>
    <row r="26" spans="1:7" ht="30.75" customHeight="1" x14ac:dyDescent="0.25">
      <c r="A26" s="141" t="s">
        <v>198</v>
      </c>
      <c r="B26" s="142">
        <v>17.600000000000001</v>
      </c>
      <c r="C26" s="142">
        <v>10</v>
      </c>
      <c r="D26" s="144">
        <f t="shared" si="2"/>
        <v>56.818181818181813</v>
      </c>
      <c r="E26" s="144">
        <f t="shared" si="3"/>
        <v>-7.6000000000000014</v>
      </c>
      <c r="F26" s="138"/>
    </row>
    <row r="27" spans="1:7" ht="30.75" customHeight="1" x14ac:dyDescent="0.25">
      <c r="A27" s="159" t="s">
        <v>204</v>
      </c>
      <c r="B27" s="160">
        <v>4.5999999999999996</v>
      </c>
      <c r="C27" s="160">
        <v>5.5</v>
      </c>
      <c r="D27" s="144">
        <f t="shared" si="2"/>
        <v>119.56521739130437</v>
      </c>
      <c r="E27" s="161">
        <f t="shared" si="3"/>
        <v>0.90000000000000036</v>
      </c>
      <c r="F27" s="138"/>
      <c r="G27" s="162"/>
    </row>
    <row r="28" spans="1:7" ht="42.75" customHeight="1" x14ac:dyDescent="0.25">
      <c r="A28" s="163" t="s">
        <v>205</v>
      </c>
      <c r="B28" s="164">
        <v>7526</v>
      </c>
      <c r="C28" s="164">
        <v>9526</v>
      </c>
      <c r="D28" s="144">
        <f t="shared" si="2"/>
        <v>126.57454158915759</v>
      </c>
      <c r="E28" s="270">
        <f t="shared" si="3"/>
        <v>2000</v>
      </c>
      <c r="F28" s="138"/>
    </row>
    <row r="29" spans="1:7" ht="34.5" customHeight="1" x14ac:dyDescent="0.2">
      <c r="A29" s="153" t="s">
        <v>206</v>
      </c>
      <c r="B29" s="270">
        <v>4</v>
      </c>
      <c r="C29" s="270">
        <v>2</v>
      </c>
      <c r="D29" s="416" t="s">
        <v>488</v>
      </c>
      <c r="E29" s="417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view="pageBreakPreview" zoomScale="91" zoomScaleNormal="75" zoomScaleSheetLayoutView="91" workbookViewId="0">
      <selection activeCell="D10" sqref="D10"/>
    </sheetView>
  </sheetViews>
  <sheetFormatPr defaultColWidth="9.140625" defaultRowHeight="12.75" x14ac:dyDescent="0.2"/>
  <cols>
    <col min="1" max="1" width="25" style="171" customWidth="1"/>
    <col min="2" max="2" width="10.7109375" style="171" customWidth="1"/>
    <col min="3" max="3" width="9" style="171" customWidth="1"/>
    <col min="4" max="4" width="6.5703125" style="171" customWidth="1"/>
    <col min="5" max="5" width="9" style="171" customWidth="1"/>
    <col min="6" max="7" width="7.28515625" style="171" customWidth="1"/>
    <col min="8" max="8" width="6.140625" style="171" customWidth="1"/>
    <col min="9" max="11" width="7.7109375" style="171" customWidth="1"/>
    <col min="12" max="12" width="8.5703125" style="171" customWidth="1"/>
    <col min="13" max="16" width="7.42578125" style="171" customWidth="1"/>
    <col min="17" max="17" width="6.7109375" style="171" customWidth="1"/>
    <col min="18" max="19" width="6.5703125" style="171" customWidth="1"/>
    <col min="20" max="20" width="5.7109375" style="171" customWidth="1"/>
    <col min="21" max="21" width="7.140625" style="171" customWidth="1"/>
    <col min="22" max="23" width="7.28515625" style="171" customWidth="1"/>
    <col min="24" max="25" width="7.85546875" style="171" customWidth="1"/>
    <col min="26" max="28" width="7.7109375" style="171" customWidth="1"/>
    <col min="29" max="29" width="7.140625" style="171" customWidth="1"/>
    <col min="30" max="31" width="7.7109375" style="290" customWidth="1"/>
    <col min="32" max="32" width="7.140625" style="171" customWidth="1"/>
    <col min="33" max="33" width="9.42578125" style="171" customWidth="1"/>
    <col min="34" max="35" width="9.140625" style="171" customWidth="1"/>
    <col min="36" max="36" width="10.140625" style="171" customWidth="1"/>
    <col min="37" max="37" width="8.140625" style="171" customWidth="1"/>
    <col min="38" max="39" width="10.42578125" style="171" customWidth="1"/>
    <col min="40" max="41" width="8.140625" style="171" customWidth="1"/>
    <col min="42" max="43" width="8.5703125" style="171" customWidth="1"/>
    <col min="44" max="44" width="7.140625" style="171" customWidth="1"/>
    <col min="45" max="45" width="8" style="171" customWidth="1"/>
    <col min="46" max="47" width="10.85546875" style="171" customWidth="1"/>
    <col min="48" max="48" width="8.5703125" style="171" customWidth="1"/>
    <col min="49" max="49" width="8" style="171" customWidth="1"/>
    <col min="50" max="51" width="11.140625" style="171" customWidth="1"/>
    <col min="52" max="52" width="9.7109375" style="171" customWidth="1"/>
    <col min="53" max="53" width="10.140625" style="171" customWidth="1"/>
    <col min="54" max="54" width="9.140625" style="171" customWidth="1"/>
    <col min="55" max="55" width="8.5703125" style="171" customWidth="1"/>
    <col min="56" max="56" width="7.28515625" style="171" customWidth="1"/>
    <col min="57" max="57" width="8.28515625" style="171" customWidth="1"/>
    <col min="58" max="59" width="8.42578125" style="171" customWidth="1"/>
    <col min="60" max="60" width="7" style="171" customWidth="1"/>
    <col min="61" max="61" width="8.140625" style="171" customWidth="1"/>
    <col min="62" max="63" width="8.5703125" style="171" customWidth="1"/>
    <col min="64" max="64" width="6.28515625" style="171" customWidth="1"/>
    <col min="65" max="65" width="7" style="171" customWidth="1"/>
    <col min="66" max="66" width="7.42578125" style="171" customWidth="1"/>
    <col min="67" max="67" width="8.42578125" style="171" customWidth="1"/>
    <col min="68" max="68" width="6.42578125" style="171" customWidth="1"/>
    <col min="69" max="69" width="7.85546875" style="171" customWidth="1"/>
    <col min="70" max="70" width="8.5703125" style="171" customWidth="1"/>
    <col min="71" max="71" width="7.42578125" style="171" customWidth="1"/>
    <col min="72" max="72" width="7.140625" style="171" customWidth="1"/>
    <col min="73" max="73" width="7.28515625" style="171" customWidth="1"/>
    <col min="74" max="75" width="5.7109375" style="171" customWidth="1"/>
    <col min="76" max="76" width="5" style="171" customWidth="1"/>
    <col min="77" max="16384" width="9.140625" style="171"/>
  </cols>
  <sheetData>
    <row r="1" spans="1:79" ht="21.75" customHeight="1" x14ac:dyDescent="0.35">
      <c r="A1" s="166"/>
      <c r="B1" s="442" t="s">
        <v>298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167"/>
      <c r="S1" s="167"/>
      <c r="T1" s="167"/>
      <c r="U1" s="167"/>
      <c r="V1" s="167"/>
      <c r="W1" s="167"/>
      <c r="X1" s="167"/>
      <c r="Y1" s="168"/>
      <c r="Z1" s="169"/>
      <c r="AA1" s="169"/>
      <c r="AB1" s="169"/>
      <c r="AC1" s="169"/>
      <c r="AD1" s="271"/>
      <c r="AE1" s="271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170"/>
      <c r="AQ1" s="170"/>
      <c r="AT1" s="249"/>
      <c r="AU1" s="249"/>
      <c r="AV1" s="249"/>
      <c r="AW1" s="249"/>
      <c r="AX1" s="249"/>
      <c r="AY1" s="249"/>
      <c r="AZ1" s="249"/>
      <c r="BB1" s="249"/>
      <c r="BC1" s="249"/>
      <c r="BD1" s="249"/>
      <c r="BE1" s="249"/>
      <c r="BF1" s="172"/>
      <c r="BH1" s="172"/>
      <c r="BI1" s="172"/>
      <c r="BK1" s="170"/>
      <c r="BN1" s="170"/>
      <c r="BO1" s="170"/>
      <c r="BP1" s="170"/>
      <c r="BQ1" s="170"/>
      <c r="BR1" s="465"/>
      <c r="BS1" s="465"/>
      <c r="BT1" s="465"/>
      <c r="BU1" s="465"/>
      <c r="BV1" s="465"/>
      <c r="BW1" s="465"/>
      <c r="BX1" s="465"/>
    </row>
    <row r="2" spans="1:79" ht="19.5" customHeight="1" x14ac:dyDescent="0.35">
      <c r="A2" s="173"/>
      <c r="B2" s="443" t="s">
        <v>489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174"/>
      <c r="S2" s="174"/>
      <c r="T2" s="174"/>
      <c r="U2" s="174"/>
      <c r="V2" s="174"/>
      <c r="W2" s="174"/>
      <c r="X2" s="174"/>
      <c r="Y2" s="175"/>
      <c r="Z2" s="176"/>
      <c r="AA2" s="176"/>
      <c r="AB2" s="176"/>
      <c r="AC2" s="176"/>
      <c r="AD2" s="272"/>
      <c r="AE2" s="273"/>
      <c r="AG2" s="177"/>
      <c r="AH2" s="177"/>
      <c r="AI2" s="177"/>
      <c r="AL2" s="177"/>
      <c r="AM2" s="177"/>
      <c r="AN2" s="177"/>
      <c r="AO2" s="177"/>
      <c r="AP2" s="177"/>
      <c r="AQ2" s="177"/>
      <c r="AR2" s="177"/>
      <c r="AS2" s="170" t="s">
        <v>207</v>
      </c>
      <c r="AU2" s="177"/>
      <c r="AX2" s="177"/>
      <c r="AY2" s="177"/>
      <c r="AZ2" s="177"/>
      <c r="BA2" s="177"/>
      <c r="BB2" s="170"/>
      <c r="BC2" s="170"/>
      <c r="BD2" s="170"/>
      <c r="BE2" s="170"/>
      <c r="BF2" s="178"/>
      <c r="BJ2" s="178"/>
      <c r="BK2" s="170"/>
      <c r="BX2" s="170" t="s">
        <v>207</v>
      </c>
    </row>
    <row r="3" spans="1:79" ht="16.5" customHeight="1" x14ac:dyDescent="0.2">
      <c r="A3" s="466"/>
      <c r="B3" s="469" t="s">
        <v>208</v>
      </c>
      <c r="C3" s="469"/>
      <c r="D3" s="469"/>
      <c r="E3" s="469"/>
      <c r="F3" s="455" t="s">
        <v>209</v>
      </c>
      <c r="G3" s="455"/>
      <c r="H3" s="455"/>
      <c r="I3" s="455"/>
      <c r="J3" s="446" t="s">
        <v>210</v>
      </c>
      <c r="K3" s="447"/>
      <c r="L3" s="447"/>
      <c r="M3" s="448"/>
      <c r="N3" s="446" t="s">
        <v>299</v>
      </c>
      <c r="O3" s="447"/>
      <c r="P3" s="447"/>
      <c r="Q3" s="448"/>
      <c r="R3" s="455" t="s">
        <v>211</v>
      </c>
      <c r="S3" s="455"/>
      <c r="T3" s="455"/>
      <c r="U3" s="455"/>
      <c r="V3" s="455"/>
      <c r="W3" s="455"/>
      <c r="X3" s="455"/>
      <c r="Y3" s="455"/>
      <c r="Z3" s="456" t="s">
        <v>212</v>
      </c>
      <c r="AA3" s="457"/>
      <c r="AB3" s="457"/>
      <c r="AC3" s="458"/>
      <c r="AD3" s="446" t="s">
        <v>213</v>
      </c>
      <c r="AE3" s="447"/>
      <c r="AF3" s="447"/>
      <c r="AG3" s="448"/>
      <c r="AH3" s="456" t="s">
        <v>214</v>
      </c>
      <c r="AI3" s="457"/>
      <c r="AJ3" s="457"/>
      <c r="AK3" s="458"/>
      <c r="AL3" s="446" t="s">
        <v>215</v>
      </c>
      <c r="AM3" s="447"/>
      <c r="AN3" s="447"/>
      <c r="AO3" s="448"/>
      <c r="AP3" s="456" t="s">
        <v>216</v>
      </c>
      <c r="AQ3" s="457"/>
      <c r="AR3" s="457"/>
      <c r="AS3" s="458"/>
      <c r="AT3" s="472" t="s">
        <v>217</v>
      </c>
      <c r="AU3" s="472"/>
      <c r="AV3" s="472"/>
      <c r="AW3" s="472"/>
      <c r="AX3" s="455" t="s">
        <v>1</v>
      </c>
      <c r="AY3" s="455"/>
      <c r="AZ3" s="455"/>
      <c r="BA3" s="455"/>
      <c r="BB3" s="456" t="s">
        <v>218</v>
      </c>
      <c r="BC3" s="457"/>
      <c r="BD3" s="457"/>
      <c r="BE3" s="458"/>
      <c r="BF3" s="446" t="s">
        <v>219</v>
      </c>
      <c r="BG3" s="447"/>
      <c r="BH3" s="447"/>
      <c r="BI3" s="448"/>
      <c r="BJ3" s="455" t="s">
        <v>220</v>
      </c>
      <c r="BK3" s="455"/>
      <c r="BL3" s="455"/>
      <c r="BM3" s="455"/>
      <c r="BN3" s="455" t="s">
        <v>300</v>
      </c>
      <c r="BO3" s="455"/>
      <c r="BP3" s="455"/>
      <c r="BQ3" s="455"/>
      <c r="BR3" s="456" t="s">
        <v>205</v>
      </c>
      <c r="BS3" s="457"/>
      <c r="BT3" s="457"/>
      <c r="BU3" s="458"/>
      <c r="BV3" s="455" t="s">
        <v>83</v>
      </c>
      <c r="BW3" s="455"/>
      <c r="BX3" s="455"/>
    </row>
    <row r="4" spans="1:79" ht="19.350000000000001" customHeight="1" x14ac:dyDescent="0.2">
      <c r="A4" s="467"/>
      <c r="B4" s="469"/>
      <c r="C4" s="469"/>
      <c r="D4" s="469"/>
      <c r="E4" s="469"/>
      <c r="F4" s="455"/>
      <c r="G4" s="455"/>
      <c r="H4" s="455"/>
      <c r="I4" s="455"/>
      <c r="J4" s="449"/>
      <c r="K4" s="450"/>
      <c r="L4" s="450"/>
      <c r="M4" s="451"/>
      <c r="N4" s="449"/>
      <c r="O4" s="450"/>
      <c r="P4" s="450"/>
      <c r="Q4" s="451"/>
      <c r="R4" s="449" t="s">
        <v>221</v>
      </c>
      <c r="S4" s="450"/>
      <c r="T4" s="450"/>
      <c r="U4" s="451"/>
      <c r="V4" s="449" t="s">
        <v>222</v>
      </c>
      <c r="W4" s="450"/>
      <c r="X4" s="450"/>
      <c r="Y4" s="451"/>
      <c r="Z4" s="459"/>
      <c r="AA4" s="460"/>
      <c r="AB4" s="460"/>
      <c r="AC4" s="461"/>
      <c r="AD4" s="449"/>
      <c r="AE4" s="450"/>
      <c r="AF4" s="450"/>
      <c r="AG4" s="451"/>
      <c r="AH4" s="459"/>
      <c r="AI4" s="460"/>
      <c r="AJ4" s="460"/>
      <c r="AK4" s="461"/>
      <c r="AL4" s="449"/>
      <c r="AM4" s="450"/>
      <c r="AN4" s="450"/>
      <c r="AO4" s="451"/>
      <c r="AP4" s="459"/>
      <c r="AQ4" s="460"/>
      <c r="AR4" s="460"/>
      <c r="AS4" s="461"/>
      <c r="AT4" s="472"/>
      <c r="AU4" s="472"/>
      <c r="AV4" s="472"/>
      <c r="AW4" s="472"/>
      <c r="AX4" s="455"/>
      <c r="AY4" s="455"/>
      <c r="AZ4" s="455"/>
      <c r="BA4" s="455"/>
      <c r="BB4" s="459"/>
      <c r="BC4" s="460"/>
      <c r="BD4" s="460"/>
      <c r="BE4" s="461"/>
      <c r="BF4" s="449"/>
      <c r="BG4" s="450"/>
      <c r="BH4" s="450"/>
      <c r="BI4" s="451"/>
      <c r="BJ4" s="455"/>
      <c r="BK4" s="455"/>
      <c r="BL4" s="455"/>
      <c r="BM4" s="455"/>
      <c r="BN4" s="455"/>
      <c r="BO4" s="455"/>
      <c r="BP4" s="455"/>
      <c r="BQ4" s="455"/>
      <c r="BR4" s="459"/>
      <c r="BS4" s="460"/>
      <c r="BT4" s="460"/>
      <c r="BU4" s="461"/>
      <c r="BV4" s="455"/>
      <c r="BW4" s="455"/>
      <c r="BX4" s="455"/>
    </row>
    <row r="5" spans="1:79" ht="12.75" customHeight="1" x14ac:dyDescent="0.2">
      <c r="A5" s="467"/>
      <c r="B5" s="470"/>
      <c r="C5" s="470"/>
      <c r="D5" s="470"/>
      <c r="E5" s="470"/>
      <c r="F5" s="471"/>
      <c r="G5" s="471"/>
      <c r="H5" s="471"/>
      <c r="I5" s="471"/>
      <c r="J5" s="452"/>
      <c r="K5" s="453"/>
      <c r="L5" s="453"/>
      <c r="M5" s="454"/>
      <c r="N5" s="452"/>
      <c r="O5" s="453"/>
      <c r="P5" s="453"/>
      <c r="Q5" s="454"/>
      <c r="R5" s="452"/>
      <c r="S5" s="453"/>
      <c r="T5" s="453"/>
      <c r="U5" s="454"/>
      <c r="V5" s="452"/>
      <c r="W5" s="453"/>
      <c r="X5" s="453"/>
      <c r="Y5" s="454"/>
      <c r="Z5" s="462"/>
      <c r="AA5" s="463"/>
      <c r="AB5" s="463"/>
      <c r="AC5" s="464"/>
      <c r="AD5" s="452"/>
      <c r="AE5" s="453"/>
      <c r="AF5" s="453"/>
      <c r="AG5" s="454"/>
      <c r="AH5" s="462"/>
      <c r="AI5" s="463"/>
      <c r="AJ5" s="463"/>
      <c r="AK5" s="464"/>
      <c r="AL5" s="452"/>
      <c r="AM5" s="453"/>
      <c r="AN5" s="453"/>
      <c r="AO5" s="454"/>
      <c r="AP5" s="462"/>
      <c r="AQ5" s="463"/>
      <c r="AR5" s="463"/>
      <c r="AS5" s="464"/>
      <c r="AT5" s="472"/>
      <c r="AU5" s="472"/>
      <c r="AV5" s="472"/>
      <c r="AW5" s="472"/>
      <c r="AX5" s="455"/>
      <c r="AY5" s="455"/>
      <c r="AZ5" s="455"/>
      <c r="BA5" s="455"/>
      <c r="BB5" s="462"/>
      <c r="BC5" s="463"/>
      <c r="BD5" s="463"/>
      <c r="BE5" s="464"/>
      <c r="BF5" s="452"/>
      <c r="BG5" s="453"/>
      <c r="BH5" s="453"/>
      <c r="BI5" s="454"/>
      <c r="BJ5" s="455"/>
      <c r="BK5" s="455"/>
      <c r="BL5" s="455"/>
      <c r="BM5" s="455"/>
      <c r="BN5" s="455"/>
      <c r="BO5" s="455"/>
      <c r="BP5" s="455"/>
      <c r="BQ5" s="455"/>
      <c r="BR5" s="462"/>
      <c r="BS5" s="463"/>
      <c r="BT5" s="463"/>
      <c r="BU5" s="464"/>
      <c r="BV5" s="455"/>
      <c r="BW5" s="455"/>
      <c r="BX5" s="455"/>
    </row>
    <row r="6" spans="1:79" ht="35.450000000000003" customHeight="1" x14ac:dyDescent="0.2">
      <c r="A6" s="467"/>
      <c r="B6" s="437">
        <v>2020</v>
      </c>
      <c r="C6" s="434">
        <v>2021</v>
      </c>
      <c r="D6" s="436" t="s">
        <v>223</v>
      </c>
      <c r="E6" s="436"/>
      <c r="F6" s="437">
        <v>2020</v>
      </c>
      <c r="G6" s="434">
        <v>2021</v>
      </c>
      <c r="H6" s="436" t="s">
        <v>223</v>
      </c>
      <c r="I6" s="436"/>
      <c r="J6" s="437">
        <v>2020</v>
      </c>
      <c r="K6" s="434">
        <v>2021</v>
      </c>
      <c r="L6" s="444" t="s">
        <v>223</v>
      </c>
      <c r="M6" s="445"/>
      <c r="N6" s="437">
        <v>2020</v>
      </c>
      <c r="O6" s="434">
        <v>2021</v>
      </c>
      <c r="P6" s="436" t="s">
        <v>223</v>
      </c>
      <c r="Q6" s="436"/>
      <c r="R6" s="437">
        <v>2020</v>
      </c>
      <c r="S6" s="434">
        <v>2021</v>
      </c>
      <c r="T6" s="436" t="s">
        <v>223</v>
      </c>
      <c r="U6" s="436"/>
      <c r="V6" s="437">
        <v>2020</v>
      </c>
      <c r="W6" s="434">
        <v>2021</v>
      </c>
      <c r="X6" s="436" t="s">
        <v>223</v>
      </c>
      <c r="Y6" s="436"/>
      <c r="Z6" s="437">
        <v>2020</v>
      </c>
      <c r="AA6" s="434">
        <v>2021</v>
      </c>
      <c r="AB6" s="436" t="s">
        <v>223</v>
      </c>
      <c r="AC6" s="436"/>
      <c r="AD6" s="437">
        <v>2020</v>
      </c>
      <c r="AE6" s="434">
        <v>2021</v>
      </c>
      <c r="AF6" s="436" t="s">
        <v>223</v>
      </c>
      <c r="AG6" s="436"/>
      <c r="AH6" s="437">
        <v>2020</v>
      </c>
      <c r="AI6" s="434">
        <v>2021</v>
      </c>
      <c r="AJ6" s="436" t="s">
        <v>223</v>
      </c>
      <c r="AK6" s="436"/>
      <c r="AL6" s="437">
        <v>2020</v>
      </c>
      <c r="AM6" s="434">
        <v>2021</v>
      </c>
      <c r="AN6" s="436" t="s">
        <v>223</v>
      </c>
      <c r="AO6" s="436"/>
      <c r="AP6" s="437">
        <v>2020</v>
      </c>
      <c r="AQ6" s="434">
        <v>2021</v>
      </c>
      <c r="AR6" s="436" t="s">
        <v>223</v>
      </c>
      <c r="AS6" s="436"/>
      <c r="AT6" s="437">
        <v>2020</v>
      </c>
      <c r="AU6" s="434">
        <v>2021</v>
      </c>
      <c r="AV6" s="436" t="s">
        <v>223</v>
      </c>
      <c r="AW6" s="436"/>
      <c r="AX6" s="436" t="s">
        <v>2</v>
      </c>
      <c r="AY6" s="436"/>
      <c r="AZ6" s="436" t="s">
        <v>223</v>
      </c>
      <c r="BA6" s="436"/>
      <c r="BB6" s="437">
        <v>2020</v>
      </c>
      <c r="BC6" s="434">
        <v>2021</v>
      </c>
      <c r="BD6" s="436" t="s">
        <v>223</v>
      </c>
      <c r="BE6" s="436"/>
      <c r="BF6" s="437">
        <v>2020</v>
      </c>
      <c r="BG6" s="434">
        <v>2021</v>
      </c>
      <c r="BH6" s="436" t="s">
        <v>223</v>
      </c>
      <c r="BI6" s="436"/>
      <c r="BJ6" s="437">
        <v>2020</v>
      </c>
      <c r="BK6" s="434">
        <v>2021</v>
      </c>
      <c r="BL6" s="436" t="s">
        <v>223</v>
      </c>
      <c r="BM6" s="436"/>
      <c r="BN6" s="437">
        <v>2020</v>
      </c>
      <c r="BO6" s="434">
        <v>2021</v>
      </c>
      <c r="BP6" s="440" t="s">
        <v>223</v>
      </c>
      <c r="BQ6" s="441"/>
      <c r="BR6" s="437">
        <v>2020</v>
      </c>
      <c r="BS6" s="434">
        <v>2021</v>
      </c>
      <c r="BT6" s="440" t="s">
        <v>223</v>
      </c>
      <c r="BU6" s="441"/>
      <c r="BV6" s="437">
        <v>2020</v>
      </c>
      <c r="BW6" s="434">
        <v>2021</v>
      </c>
      <c r="BX6" s="438" t="s">
        <v>3</v>
      </c>
    </row>
    <row r="7" spans="1:79" s="179" customFormat="1" ht="14.25" x14ac:dyDescent="0.2">
      <c r="A7" s="468"/>
      <c r="B7" s="437"/>
      <c r="C7" s="435"/>
      <c r="D7" s="274" t="s">
        <v>0</v>
      </c>
      <c r="E7" s="274" t="s">
        <v>3</v>
      </c>
      <c r="F7" s="437"/>
      <c r="G7" s="435"/>
      <c r="H7" s="274" t="s">
        <v>0</v>
      </c>
      <c r="I7" s="274" t="s">
        <v>3</v>
      </c>
      <c r="J7" s="437"/>
      <c r="K7" s="435"/>
      <c r="L7" s="274" t="s">
        <v>0</v>
      </c>
      <c r="M7" s="274" t="s">
        <v>3</v>
      </c>
      <c r="N7" s="437"/>
      <c r="O7" s="435"/>
      <c r="P7" s="274" t="s">
        <v>0</v>
      </c>
      <c r="Q7" s="274" t="s">
        <v>3</v>
      </c>
      <c r="R7" s="437"/>
      <c r="S7" s="435"/>
      <c r="T7" s="274" t="s">
        <v>0</v>
      </c>
      <c r="U7" s="274" t="s">
        <v>3</v>
      </c>
      <c r="V7" s="437"/>
      <c r="W7" s="435"/>
      <c r="X7" s="274" t="s">
        <v>0</v>
      </c>
      <c r="Y7" s="274" t="s">
        <v>3</v>
      </c>
      <c r="Z7" s="437"/>
      <c r="AA7" s="435"/>
      <c r="AB7" s="274" t="s">
        <v>0</v>
      </c>
      <c r="AC7" s="274" t="s">
        <v>3</v>
      </c>
      <c r="AD7" s="437"/>
      <c r="AE7" s="435"/>
      <c r="AF7" s="274" t="s">
        <v>0</v>
      </c>
      <c r="AG7" s="274" t="s">
        <v>3</v>
      </c>
      <c r="AH7" s="437"/>
      <c r="AI7" s="435"/>
      <c r="AJ7" s="274" t="s">
        <v>0</v>
      </c>
      <c r="AK7" s="274" t="s">
        <v>3</v>
      </c>
      <c r="AL7" s="437"/>
      <c r="AM7" s="435"/>
      <c r="AN7" s="274" t="s">
        <v>0</v>
      </c>
      <c r="AO7" s="274" t="s">
        <v>3</v>
      </c>
      <c r="AP7" s="437"/>
      <c r="AQ7" s="435"/>
      <c r="AR7" s="274" t="s">
        <v>0</v>
      </c>
      <c r="AS7" s="274" t="s">
        <v>3</v>
      </c>
      <c r="AT7" s="437"/>
      <c r="AU7" s="435"/>
      <c r="AV7" s="274" t="s">
        <v>0</v>
      </c>
      <c r="AW7" s="274" t="s">
        <v>3</v>
      </c>
      <c r="AX7" s="275">
        <v>2020</v>
      </c>
      <c r="AY7" s="275">
        <v>2021</v>
      </c>
      <c r="AZ7" s="274" t="s">
        <v>0</v>
      </c>
      <c r="BA7" s="274" t="s">
        <v>3</v>
      </c>
      <c r="BB7" s="437"/>
      <c r="BC7" s="435"/>
      <c r="BD7" s="274" t="s">
        <v>0</v>
      </c>
      <c r="BE7" s="274" t="s">
        <v>3</v>
      </c>
      <c r="BF7" s="437"/>
      <c r="BG7" s="435"/>
      <c r="BH7" s="274" t="s">
        <v>0</v>
      </c>
      <c r="BI7" s="274" t="s">
        <v>3</v>
      </c>
      <c r="BJ7" s="437"/>
      <c r="BK7" s="435"/>
      <c r="BL7" s="274" t="s">
        <v>0</v>
      </c>
      <c r="BM7" s="274" t="s">
        <v>3</v>
      </c>
      <c r="BN7" s="437"/>
      <c r="BO7" s="435"/>
      <c r="BP7" s="275" t="s">
        <v>0</v>
      </c>
      <c r="BQ7" s="275" t="s">
        <v>3</v>
      </c>
      <c r="BR7" s="437"/>
      <c r="BS7" s="435"/>
      <c r="BT7" s="275" t="s">
        <v>0</v>
      </c>
      <c r="BU7" s="275" t="s">
        <v>3</v>
      </c>
      <c r="BV7" s="437"/>
      <c r="BW7" s="435"/>
      <c r="BX7" s="439"/>
    </row>
    <row r="8" spans="1:79" ht="12.75" customHeight="1" x14ac:dyDescent="0.2">
      <c r="A8" s="180" t="s">
        <v>4</v>
      </c>
      <c r="B8" s="180">
        <v>1</v>
      </c>
      <c r="C8" s="180">
        <v>2</v>
      </c>
      <c r="D8" s="180">
        <v>3</v>
      </c>
      <c r="E8" s="180">
        <v>4</v>
      </c>
      <c r="F8" s="180">
        <v>5</v>
      </c>
      <c r="G8" s="180">
        <v>6</v>
      </c>
      <c r="H8" s="180">
        <v>7</v>
      </c>
      <c r="I8" s="180">
        <v>8</v>
      </c>
      <c r="J8" s="180">
        <v>9</v>
      </c>
      <c r="K8" s="180">
        <v>10</v>
      </c>
      <c r="L8" s="180">
        <v>11</v>
      </c>
      <c r="M8" s="180">
        <v>12</v>
      </c>
      <c r="N8" s="180">
        <v>13</v>
      </c>
      <c r="O8" s="180">
        <v>14</v>
      </c>
      <c r="P8" s="180">
        <v>15</v>
      </c>
      <c r="Q8" s="180">
        <v>16</v>
      </c>
      <c r="R8" s="180">
        <v>17</v>
      </c>
      <c r="S8" s="180">
        <v>18</v>
      </c>
      <c r="T8" s="180">
        <v>19</v>
      </c>
      <c r="U8" s="180">
        <v>20</v>
      </c>
      <c r="V8" s="180">
        <v>21</v>
      </c>
      <c r="W8" s="180">
        <v>22</v>
      </c>
      <c r="X8" s="180">
        <v>23</v>
      </c>
      <c r="Y8" s="180">
        <v>24</v>
      </c>
      <c r="Z8" s="180">
        <v>25</v>
      </c>
      <c r="AA8" s="180">
        <v>26</v>
      </c>
      <c r="AB8" s="180">
        <v>27</v>
      </c>
      <c r="AC8" s="180">
        <v>28</v>
      </c>
      <c r="AD8" s="180">
        <v>29</v>
      </c>
      <c r="AE8" s="180">
        <v>30</v>
      </c>
      <c r="AF8" s="180">
        <v>31</v>
      </c>
      <c r="AG8" s="180">
        <v>32</v>
      </c>
      <c r="AH8" s="180">
        <v>33</v>
      </c>
      <c r="AI8" s="180">
        <v>34</v>
      </c>
      <c r="AJ8" s="180">
        <v>35</v>
      </c>
      <c r="AK8" s="180">
        <v>36</v>
      </c>
      <c r="AL8" s="180">
        <v>37</v>
      </c>
      <c r="AM8" s="180">
        <v>38</v>
      </c>
      <c r="AN8" s="180">
        <v>39</v>
      </c>
      <c r="AO8" s="180">
        <v>40</v>
      </c>
      <c r="AP8" s="180">
        <v>41</v>
      </c>
      <c r="AQ8" s="180">
        <v>42</v>
      </c>
      <c r="AR8" s="180">
        <v>43</v>
      </c>
      <c r="AS8" s="180">
        <v>44</v>
      </c>
      <c r="AT8" s="180">
        <v>45</v>
      </c>
      <c r="AU8" s="180">
        <v>46</v>
      </c>
      <c r="AV8" s="180">
        <v>47</v>
      </c>
      <c r="AW8" s="180">
        <v>48</v>
      </c>
      <c r="AX8" s="180">
        <v>49</v>
      </c>
      <c r="AY8" s="180">
        <v>50</v>
      </c>
      <c r="AZ8" s="180">
        <v>51</v>
      </c>
      <c r="BA8" s="180">
        <v>52</v>
      </c>
      <c r="BB8" s="180">
        <v>53</v>
      </c>
      <c r="BC8" s="180">
        <v>54</v>
      </c>
      <c r="BD8" s="180">
        <v>55</v>
      </c>
      <c r="BE8" s="180">
        <v>56</v>
      </c>
      <c r="BF8" s="180">
        <v>57</v>
      </c>
      <c r="BG8" s="180">
        <v>58</v>
      </c>
      <c r="BH8" s="180">
        <v>59</v>
      </c>
      <c r="BI8" s="180">
        <v>60</v>
      </c>
      <c r="BJ8" s="180">
        <v>61</v>
      </c>
      <c r="BK8" s="180">
        <v>62</v>
      </c>
      <c r="BL8" s="180">
        <v>63</v>
      </c>
      <c r="BM8" s="180">
        <v>64</v>
      </c>
      <c r="BN8" s="180">
        <v>65</v>
      </c>
      <c r="BO8" s="180">
        <v>66</v>
      </c>
      <c r="BP8" s="180">
        <v>67</v>
      </c>
      <c r="BQ8" s="180">
        <v>68</v>
      </c>
      <c r="BR8" s="180">
        <v>69</v>
      </c>
      <c r="BS8" s="180">
        <v>70</v>
      </c>
      <c r="BT8" s="180">
        <v>71</v>
      </c>
      <c r="BU8" s="180">
        <v>72</v>
      </c>
      <c r="BV8" s="180">
        <v>73</v>
      </c>
      <c r="BW8" s="180">
        <v>74</v>
      </c>
      <c r="BX8" s="180">
        <v>75</v>
      </c>
    </row>
    <row r="9" spans="1:79" s="327" customFormat="1" ht="22.7" customHeight="1" x14ac:dyDescent="0.25">
      <c r="A9" s="315" t="s">
        <v>301</v>
      </c>
      <c r="B9" s="316">
        <f>SUM(B10:B37)</f>
        <v>63437</v>
      </c>
      <c r="C9" s="316">
        <f>SUM(C10:C37)</f>
        <v>63736</v>
      </c>
      <c r="D9" s="317">
        <f t="shared" ref="D9:D37" si="0">C9/B9*100</f>
        <v>100.471333764207</v>
      </c>
      <c r="E9" s="316">
        <f t="shared" ref="E9:E37" si="1">C9-B9</f>
        <v>299</v>
      </c>
      <c r="F9" s="316">
        <v>38309</v>
      </c>
      <c r="G9" s="316">
        <v>37545</v>
      </c>
      <c r="H9" s="317">
        <v>98.005690568795842</v>
      </c>
      <c r="I9" s="316">
        <v>-764</v>
      </c>
      <c r="J9" s="316">
        <f>SUM(J10:J37)</f>
        <v>15913</v>
      </c>
      <c r="K9" s="316">
        <f>SUM(K10:K37)</f>
        <v>14234</v>
      </c>
      <c r="L9" s="317">
        <f>K9/J9*100</f>
        <v>89.448878275623699</v>
      </c>
      <c r="M9" s="316">
        <f t="shared" ref="M9:M37" si="2">K9-J9</f>
        <v>-1679</v>
      </c>
      <c r="N9" s="316">
        <f>SUM(N10:N37)</f>
        <v>10115</v>
      </c>
      <c r="O9" s="316">
        <f>SUM(O10:O37)</f>
        <v>11054</v>
      </c>
      <c r="P9" s="318">
        <f t="shared" ref="P9:P37" si="3">O9/N9*100</f>
        <v>109.28324270884823</v>
      </c>
      <c r="Q9" s="316">
        <f>O9-N9</f>
        <v>939</v>
      </c>
      <c r="R9" s="316">
        <f>SUM(R10:R37)</f>
        <v>22</v>
      </c>
      <c r="S9" s="316">
        <f>SUM(S10:S37)</f>
        <v>6</v>
      </c>
      <c r="T9" s="318">
        <f t="shared" ref="T9:T37" si="4">S9/R9*100</f>
        <v>27.27272727272727</v>
      </c>
      <c r="U9" s="316">
        <v>-16</v>
      </c>
      <c r="V9" s="316">
        <f>SUM(V10:V37)</f>
        <v>39</v>
      </c>
      <c r="W9" s="316">
        <v>1</v>
      </c>
      <c r="X9" s="318">
        <f t="shared" ref="X9:X37" si="5">W9/V9*100</f>
        <v>2.5641025641025639</v>
      </c>
      <c r="Y9" s="316">
        <v>-39</v>
      </c>
      <c r="Z9" s="319">
        <f>SUM(Z10:Z37)</f>
        <v>4</v>
      </c>
      <c r="AA9" s="319">
        <f>SUM(AA10:AA37)</f>
        <v>10</v>
      </c>
      <c r="AB9" s="318" t="s">
        <v>490</v>
      </c>
      <c r="AC9" s="319">
        <v>-3</v>
      </c>
      <c r="AD9" s="316">
        <f>SUM(AD10:AD37)</f>
        <v>2578</v>
      </c>
      <c r="AE9" s="316">
        <f>SUM(AE10:AE37)</f>
        <v>1027</v>
      </c>
      <c r="AF9" s="318">
        <f>AE9/AD9*100</f>
        <v>39.837083010085337</v>
      </c>
      <c r="AG9" s="316">
        <f t="shared" ref="AG9:AG37" si="6">AE9-AD9</f>
        <v>-1551</v>
      </c>
      <c r="AH9" s="320" t="s">
        <v>346</v>
      </c>
      <c r="AI9" s="316" t="s">
        <v>334</v>
      </c>
      <c r="AJ9" s="317">
        <f t="shared" ref="AJ9:AJ37" si="7">AI9/AH9*100</f>
        <v>50</v>
      </c>
      <c r="AK9" s="316">
        <v>-9</v>
      </c>
      <c r="AL9" s="316">
        <f>SUM(AL10:AL37)</f>
        <v>3143</v>
      </c>
      <c r="AM9" s="316">
        <f>SUM(AM10:AM37)</f>
        <v>1246</v>
      </c>
      <c r="AN9" s="318">
        <f t="shared" ref="AN9:AN37" si="8">AM9/AL9*100</f>
        <v>39.643652561247215</v>
      </c>
      <c r="AO9" s="316">
        <f t="shared" ref="AO9:AO37" si="9">AM9-AL9</f>
        <v>-1897</v>
      </c>
      <c r="AP9" s="321">
        <f>SUM(AP10:AP37)</f>
        <v>35445</v>
      </c>
      <c r="AQ9" s="321">
        <f>SUM(AQ10:AQ37)</f>
        <v>35808</v>
      </c>
      <c r="AR9" s="322">
        <f t="shared" ref="AR9:AR37" si="10">AQ9/AP9*100</f>
        <v>101.02412187896741</v>
      </c>
      <c r="AS9" s="321">
        <f t="shared" ref="AS9:AS37" si="11">AQ9-AP9</f>
        <v>363</v>
      </c>
      <c r="AT9" s="323">
        <f>SUM(AT10:AT37)</f>
        <v>5322</v>
      </c>
      <c r="AU9" s="323">
        <f>SUM(AU10:AU37)</f>
        <v>5250</v>
      </c>
      <c r="AV9" s="324">
        <f t="shared" ref="AV9:AV37" si="12">ROUND(AU9/AT9*100,1)</f>
        <v>98.6</v>
      </c>
      <c r="AW9" s="323">
        <f t="shared" ref="AW9:AW37" si="13">AU9-AT9</f>
        <v>-72</v>
      </c>
      <c r="AX9" s="316">
        <f>SUM(AX10:AX37)</f>
        <v>26437</v>
      </c>
      <c r="AY9" s="316">
        <f>SUM(AY10:AY37)</f>
        <v>25412</v>
      </c>
      <c r="AZ9" s="318">
        <f t="shared" ref="AZ9:AZ37" si="14">ROUND(AY9/AX9*100,1)</f>
        <v>96.1</v>
      </c>
      <c r="BA9" s="316">
        <f t="shared" ref="BA9:BA37" si="15">AY9-AX9</f>
        <v>-1025</v>
      </c>
      <c r="BB9" s="316">
        <f>SUM(BB10:BB37)</f>
        <v>38401</v>
      </c>
      <c r="BC9" s="316">
        <f>SUM(BC10:BC37)</f>
        <v>15914</v>
      </c>
      <c r="BD9" s="318">
        <f t="shared" ref="BD9:BD37" si="16">BC9/BB9*100</f>
        <v>41.441629124241558</v>
      </c>
      <c r="BE9" s="316">
        <f t="shared" ref="BE9:BE37" si="17">BC9-BB9</f>
        <v>-22487</v>
      </c>
      <c r="BF9" s="316">
        <f>SUM(BF10:BF37)</f>
        <v>19654</v>
      </c>
      <c r="BG9" s="316">
        <f>SUM(BG10:BG37)</f>
        <v>11174</v>
      </c>
      <c r="BH9" s="318">
        <f t="shared" ref="BH9:BH37" si="18">BG9/BF9*100</f>
        <v>56.853566703978828</v>
      </c>
      <c r="BI9" s="316">
        <f t="shared" ref="BI9:BI37" si="19">BG9-BF9</f>
        <v>-8480</v>
      </c>
      <c r="BJ9" s="316">
        <f>SUM(BJ10:BJ37)</f>
        <v>17604</v>
      </c>
      <c r="BK9" s="316">
        <f>SUM(BK10:BK37)</f>
        <v>10022</v>
      </c>
      <c r="BL9" s="318">
        <f t="shared" ref="BL9:BL37" si="20">BK9/BJ9*100</f>
        <v>56.930243126562139</v>
      </c>
      <c r="BM9" s="316">
        <f t="shared" ref="BM9:BM37" si="21">BK9-BJ9</f>
        <v>-7582</v>
      </c>
      <c r="BN9" s="316">
        <f>SUM(BN10:BN37)</f>
        <v>4642</v>
      </c>
      <c r="BO9" s="316">
        <f>SUM(BO10:BO37)</f>
        <v>5505</v>
      </c>
      <c r="BP9" s="317">
        <f>ROUND(BO9/BN9*100,1)</f>
        <v>118.6</v>
      </c>
      <c r="BQ9" s="316">
        <f t="shared" ref="BQ9:BQ37" si="22">BO9-BN9</f>
        <v>863</v>
      </c>
      <c r="BR9" s="316">
        <v>7526.02</v>
      </c>
      <c r="BS9" s="316">
        <v>9525.8799999999992</v>
      </c>
      <c r="BT9" s="317">
        <v>126.6</v>
      </c>
      <c r="BU9" s="316">
        <v>1999.8599999999988</v>
      </c>
      <c r="BV9" s="325">
        <v>4</v>
      </c>
      <c r="BW9" s="325">
        <v>2</v>
      </c>
      <c r="BX9" s="319">
        <f>BW9-BV9</f>
        <v>-2</v>
      </c>
      <c r="BY9" s="326"/>
    </row>
    <row r="10" spans="1:79" ht="19.5" customHeight="1" x14ac:dyDescent="0.2">
      <c r="A10" s="475" t="s">
        <v>264</v>
      </c>
      <c r="B10" s="276">
        <v>1388</v>
      </c>
      <c r="C10" s="476">
        <v>994</v>
      </c>
      <c r="D10" s="277">
        <f t="shared" si="0"/>
        <v>71.61383285302594</v>
      </c>
      <c r="E10" s="278">
        <f t="shared" si="1"/>
        <v>-394</v>
      </c>
      <c r="F10" s="276">
        <v>871</v>
      </c>
      <c r="G10" s="476">
        <v>771</v>
      </c>
      <c r="H10" s="277">
        <v>88.518943742824348</v>
      </c>
      <c r="I10" s="278">
        <v>-100</v>
      </c>
      <c r="J10" s="276">
        <v>374</v>
      </c>
      <c r="K10" s="276">
        <v>236</v>
      </c>
      <c r="L10" s="277">
        <f t="shared" ref="L10:L37" si="23">K10/J10*100</f>
        <v>63.101604278074866</v>
      </c>
      <c r="M10" s="278">
        <f t="shared" si="2"/>
        <v>-138</v>
      </c>
      <c r="N10" s="276">
        <v>209</v>
      </c>
      <c r="O10" s="276">
        <v>213</v>
      </c>
      <c r="P10" s="279">
        <f t="shared" si="3"/>
        <v>101.91387559808614</v>
      </c>
      <c r="Q10" s="278">
        <f t="shared" ref="Q10:Q37" si="24">O10-N10</f>
        <v>4</v>
      </c>
      <c r="R10" s="276">
        <v>0</v>
      </c>
      <c r="S10" s="276">
        <v>0</v>
      </c>
      <c r="T10" s="280" t="e">
        <f t="shared" si="4"/>
        <v>#DIV/0!</v>
      </c>
      <c r="U10" s="281">
        <v>0</v>
      </c>
      <c r="V10" s="477">
        <v>1</v>
      </c>
      <c r="W10" s="276">
        <v>0</v>
      </c>
      <c r="X10" s="279">
        <f t="shared" si="5"/>
        <v>0</v>
      </c>
      <c r="Y10" s="282">
        <v>-1</v>
      </c>
      <c r="Z10" s="477">
        <v>0</v>
      </c>
      <c r="AA10" s="477">
        <v>0</v>
      </c>
      <c r="AB10" s="280" t="e">
        <f>AA10/Z10*100</f>
        <v>#DIV/0!</v>
      </c>
      <c r="AC10" s="283">
        <v>0</v>
      </c>
      <c r="AD10" s="276">
        <v>23</v>
      </c>
      <c r="AE10" s="276">
        <v>8</v>
      </c>
      <c r="AF10" s="279">
        <f t="shared" ref="AF10:AF37" si="25">AE10/AD10*100</f>
        <v>34.782608695652172</v>
      </c>
      <c r="AG10" s="278">
        <f t="shared" si="6"/>
        <v>-15</v>
      </c>
      <c r="AH10" s="276" t="s">
        <v>306</v>
      </c>
      <c r="AI10" s="276" t="s">
        <v>306</v>
      </c>
      <c r="AJ10" s="474" t="e">
        <f t="shared" si="7"/>
        <v>#DIV/0!</v>
      </c>
      <c r="AK10" s="278">
        <v>0</v>
      </c>
      <c r="AL10" s="276">
        <v>19</v>
      </c>
      <c r="AM10" s="276">
        <v>7</v>
      </c>
      <c r="AN10" s="279">
        <f t="shared" si="8"/>
        <v>36.84210526315789</v>
      </c>
      <c r="AO10" s="278">
        <f t="shared" si="9"/>
        <v>-12</v>
      </c>
      <c r="AP10" s="276">
        <v>806</v>
      </c>
      <c r="AQ10" s="276">
        <v>732</v>
      </c>
      <c r="AR10" s="279">
        <f t="shared" si="10"/>
        <v>90.818858560794041</v>
      </c>
      <c r="AS10" s="278">
        <f t="shared" si="11"/>
        <v>-74</v>
      </c>
      <c r="AT10" s="284">
        <v>150</v>
      </c>
      <c r="AU10" s="284">
        <v>120</v>
      </c>
      <c r="AV10" s="285">
        <f t="shared" si="12"/>
        <v>80</v>
      </c>
      <c r="AW10" s="286">
        <f t="shared" si="13"/>
        <v>-30</v>
      </c>
      <c r="AX10" s="287">
        <v>490</v>
      </c>
      <c r="AY10" s="276">
        <v>423</v>
      </c>
      <c r="AZ10" s="279">
        <f t="shared" si="14"/>
        <v>86.3</v>
      </c>
      <c r="BA10" s="278">
        <f t="shared" si="15"/>
        <v>-67</v>
      </c>
      <c r="BB10" s="276">
        <v>666</v>
      </c>
      <c r="BC10" s="276">
        <v>236</v>
      </c>
      <c r="BD10" s="279">
        <f t="shared" si="16"/>
        <v>35.435435435435437</v>
      </c>
      <c r="BE10" s="278">
        <f t="shared" si="17"/>
        <v>-430</v>
      </c>
      <c r="BF10" s="276">
        <v>476</v>
      </c>
      <c r="BG10" s="276">
        <v>195</v>
      </c>
      <c r="BH10" s="279">
        <f t="shared" si="18"/>
        <v>40.966386554621849</v>
      </c>
      <c r="BI10" s="278">
        <f t="shared" si="19"/>
        <v>-281</v>
      </c>
      <c r="BJ10" s="276">
        <v>433</v>
      </c>
      <c r="BK10" s="276">
        <v>177</v>
      </c>
      <c r="BL10" s="279">
        <f t="shared" si="20"/>
        <v>40.877598152424945</v>
      </c>
      <c r="BM10" s="278">
        <f t="shared" si="21"/>
        <v>-256</v>
      </c>
      <c r="BN10" s="276">
        <v>49</v>
      </c>
      <c r="BO10" s="276">
        <v>72</v>
      </c>
      <c r="BP10" s="277">
        <f>ROUND(BO10/BN10*100,1)</f>
        <v>146.9</v>
      </c>
      <c r="BQ10" s="278">
        <f t="shared" si="22"/>
        <v>23</v>
      </c>
      <c r="BR10" s="276">
        <v>7707.8</v>
      </c>
      <c r="BS10" s="276">
        <v>9080.34</v>
      </c>
      <c r="BT10" s="277">
        <v>117.8</v>
      </c>
      <c r="BU10" s="278">
        <v>1372.54</v>
      </c>
      <c r="BV10" s="288">
        <v>10</v>
      </c>
      <c r="BW10" s="288">
        <v>3</v>
      </c>
      <c r="BX10" s="282">
        <f>BW10-BV10</f>
        <v>-7</v>
      </c>
      <c r="BY10" s="289"/>
    </row>
    <row r="11" spans="1:79" ht="19.5" customHeight="1" x14ac:dyDescent="0.2">
      <c r="A11" s="475" t="s">
        <v>265</v>
      </c>
      <c r="B11" s="276">
        <v>1166</v>
      </c>
      <c r="C11" s="476">
        <v>1412</v>
      </c>
      <c r="D11" s="277">
        <f t="shared" si="0"/>
        <v>121.09777015437393</v>
      </c>
      <c r="E11" s="278">
        <f t="shared" si="1"/>
        <v>246</v>
      </c>
      <c r="F11" s="276">
        <v>917</v>
      </c>
      <c r="G11" s="476">
        <v>1018</v>
      </c>
      <c r="H11" s="277">
        <v>111.01417666303162</v>
      </c>
      <c r="I11" s="278">
        <v>101</v>
      </c>
      <c r="J11" s="276">
        <v>407</v>
      </c>
      <c r="K11" s="276">
        <v>412</v>
      </c>
      <c r="L11" s="277">
        <f t="shared" si="23"/>
        <v>101.22850122850122</v>
      </c>
      <c r="M11" s="278">
        <f t="shared" si="2"/>
        <v>5</v>
      </c>
      <c r="N11" s="276">
        <v>236</v>
      </c>
      <c r="O11" s="276">
        <v>317</v>
      </c>
      <c r="P11" s="279">
        <f t="shared" si="3"/>
        <v>134.32203389830508</v>
      </c>
      <c r="Q11" s="278">
        <f t="shared" si="24"/>
        <v>81</v>
      </c>
      <c r="R11" s="276">
        <v>0</v>
      </c>
      <c r="S11" s="276">
        <v>0</v>
      </c>
      <c r="T11" s="280" t="e">
        <f t="shared" si="4"/>
        <v>#DIV/0!</v>
      </c>
      <c r="U11" s="281">
        <v>0</v>
      </c>
      <c r="V11" s="477">
        <v>1</v>
      </c>
      <c r="W11" s="276">
        <v>0</v>
      </c>
      <c r="X11" s="279">
        <f t="shared" si="5"/>
        <v>0</v>
      </c>
      <c r="Y11" s="282">
        <v>-1</v>
      </c>
      <c r="Z11" s="477">
        <v>0</v>
      </c>
      <c r="AA11" s="477">
        <v>0</v>
      </c>
      <c r="AB11" s="280" t="e">
        <f>AA11/Z11*100</f>
        <v>#DIV/0!</v>
      </c>
      <c r="AC11" s="283">
        <v>0</v>
      </c>
      <c r="AD11" s="276">
        <v>65</v>
      </c>
      <c r="AE11" s="276">
        <v>20</v>
      </c>
      <c r="AF11" s="279">
        <f t="shared" si="25"/>
        <v>30.76923076923077</v>
      </c>
      <c r="AG11" s="278">
        <f t="shared" si="6"/>
        <v>-45</v>
      </c>
      <c r="AH11" s="276" t="s">
        <v>306</v>
      </c>
      <c r="AI11" s="276" t="s">
        <v>306</v>
      </c>
      <c r="AJ11" s="474" t="e">
        <f t="shared" si="7"/>
        <v>#DIV/0!</v>
      </c>
      <c r="AK11" s="278">
        <v>0</v>
      </c>
      <c r="AL11" s="276">
        <v>68</v>
      </c>
      <c r="AM11" s="276">
        <v>29</v>
      </c>
      <c r="AN11" s="279">
        <f t="shared" si="8"/>
        <v>42.647058823529413</v>
      </c>
      <c r="AO11" s="278">
        <f t="shared" si="9"/>
        <v>-39</v>
      </c>
      <c r="AP11" s="276">
        <v>861</v>
      </c>
      <c r="AQ11" s="276">
        <v>964</v>
      </c>
      <c r="AR11" s="279">
        <f t="shared" si="10"/>
        <v>111.96283391405342</v>
      </c>
      <c r="AS11" s="278">
        <f t="shared" si="11"/>
        <v>103</v>
      </c>
      <c r="AT11" s="284">
        <v>133</v>
      </c>
      <c r="AU11" s="284">
        <v>121</v>
      </c>
      <c r="AV11" s="285">
        <f t="shared" si="12"/>
        <v>91</v>
      </c>
      <c r="AW11" s="286">
        <f t="shared" si="13"/>
        <v>-12</v>
      </c>
      <c r="AX11" s="287">
        <v>493</v>
      </c>
      <c r="AY11" s="276">
        <v>579</v>
      </c>
      <c r="AZ11" s="279">
        <f t="shared" si="14"/>
        <v>117.4</v>
      </c>
      <c r="BA11" s="278">
        <f t="shared" si="15"/>
        <v>86</v>
      </c>
      <c r="BB11" s="276">
        <v>594</v>
      </c>
      <c r="BC11" s="276">
        <v>507</v>
      </c>
      <c r="BD11" s="279">
        <f t="shared" si="16"/>
        <v>85.353535353535349</v>
      </c>
      <c r="BE11" s="278">
        <f t="shared" si="17"/>
        <v>-87</v>
      </c>
      <c r="BF11" s="276">
        <v>455</v>
      </c>
      <c r="BG11" s="276">
        <v>333</v>
      </c>
      <c r="BH11" s="279">
        <f t="shared" si="18"/>
        <v>73.186813186813183</v>
      </c>
      <c r="BI11" s="278">
        <f t="shared" si="19"/>
        <v>-122</v>
      </c>
      <c r="BJ11" s="276">
        <v>416</v>
      </c>
      <c r="BK11" s="276">
        <v>307</v>
      </c>
      <c r="BL11" s="279">
        <f t="shared" si="20"/>
        <v>73.798076923076934</v>
      </c>
      <c r="BM11" s="278">
        <f t="shared" si="21"/>
        <v>-109</v>
      </c>
      <c r="BN11" s="276">
        <v>38</v>
      </c>
      <c r="BO11" s="276">
        <v>123</v>
      </c>
      <c r="BP11" s="277" t="s">
        <v>491</v>
      </c>
      <c r="BQ11" s="278">
        <f t="shared" si="22"/>
        <v>85</v>
      </c>
      <c r="BR11" s="276">
        <v>6340.03</v>
      </c>
      <c r="BS11" s="276">
        <v>6897.55</v>
      </c>
      <c r="BT11" s="277">
        <v>108.8</v>
      </c>
      <c r="BU11" s="278">
        <v>557.52000000000044</v>
      </c>
      <c r="BV11" s="288">
        <v>12</v>
      </c>
      <c r="BW11" s="288">
        <v>3</v>
      </c>
      <c r="BX11" s="282">
        <f t="shared" ref="BX11:BX37" si="26">BW11-BV11</f>
        <v>-9</v>
      </c>
      <c r="BY11" s="289"/>
    </row>
    <row r="12" spans="1:79" ht="19.5" customHeight="1" x14ac:dyDescent="0.2">
      <c r="A12" s="475" t="s">
        <v>266</v>
      </c>
      <c r="B12" s="276">
        <v>1281</v>
      </c>
      <c r="C12" s="476">
        <v>1204</v>
      </c>
      <c r="D12" s="277">
        <f t="shared" si="0"/>
        <v>93.989071038251367</v>
      </c>
      <c r="E12" s="278">
        <f t="shared" si="1"/>
        <v>-77</v>
      </c>
      <c r="F12" s="276">
        <v>885</v>
      </c>
      <c r="G12" s="476">
        <v>857</v>
      </c>
      <c r="H12" s="277">
        <v>96.836158192090394</v>
      </c>
      <c r="I12" s="278">
        <v>-28</v>
      </c>
      <c r="J12" s="276">
        <v>471</v>
      </c>
      <c r="K12" s="276">
        <v>334</v>
      </c>
      <c r="L12" s="277">
        <f t="shared" si="23"/>
        <v>70.912951167728238</v>
      </c>
      <c r="M12" s="278">
        <f t="shared" si="2"/>
        <v>-137</v>
      </c>
      <c r="N12" s="276">
        <v>279</v>
      </c>
      <c r="O12" s="276">
        <v>288</v>
      </c>
      <c r="P12" s="279">
        <f t="shared" si="3"/>
        <v>103.2258064516129</v>
      </c>
      <c r="Q12" s="278">
        <f t="shared" si="24"/>
        <v>9</v>
      </c>
      <c r="R12" s="276">
        <v>0</v>
      </c>
      <c r="S12" s="276">
        <v>0</v>
      </c>
      <c r="T12" s="280" t="e">
        <f t="shared" si="4"/>
        <v>#DIV/0!</v>
      </c>
      <c r="U12" s="283">
        <v>0</v>
      </c>
      <c r="V12" s="477">
        <v>3</v>
      </c>
      <c r="W12" s="276">
        <v>0</v>
      </c>
      <c r="X12" s="279">
        <f t="shared" si="5"/>
        <v>0</v>
      </c>
      <c r="Y12" s="282">
        <f>Y14-3</f>
        <v>-3</v>
      </c>
      <c r="Z12" s="477">
        <v>0</v>
      </c>
      <c r="AA12" s="477">
        <v>0</v>
      </c>
      <c r="AB12" s="280" t="e">
        <f>AA12/Z12*100</f>
        <v>#DIV/0!</v>
      </c>
      <c r="AC12" s="283">
        <v>0</v>
      </c>
      <c r="AD12" s="276">
        <v>63</v>
      </c>
      <c r="AE12" s="276">
        <v>12</v>
      </c>
      <c r="AF12" s="279">
        <f t="shared" si="25"/>
        <v>19.047619047619047</v>
      </c>
      <c r="AG12" s="278">
        <f t="shared" si="6"/>
        <v>-51</v>
      </c>
      <c r="AH12" s="276" t="s">
        <v>306</v>
      </c>
      <c r="AI12" s="276" t="s">
        <v>306</v>
      </c>
      <c r="AJ12" s="474" t="e">
        <f t="shared" si="7"/>
        <v>#DIV/0!</v>
      </c>
      <c r="AK12" s="278">
        <v>0</v>
      </c>
      <c r="AL12" s="276">
        <v>41</v>
      </c>
      <c r="AM12" s="276">
        <v>16</v>
      </c>
      <c r="AN12" s="279">
        <f t="shared" si="8"/>
        <v>39.024390243902438</v>
      </c>
      <c r="AO12" s="278">
        <f t="shared" si="9"/>
        <v>-25</v>
      </c>
      <c r="AP12" s="276">
        <v>823</v>
      </c>
      <c r="AQ12" s="276">
        <v>835</v>
      </c>
      <c r="AR12" s="279">
        <f t="shared" si="10"/>
        <v>101.4580801944107</v>
      </c>
      <c r="AS12" s="278">
        <f t="shared" si="11"/>
        <v>12</v>
      </c>
      <c r="AT12" s="284">
        <v>253</v>
      </c>
      <c r="AU12" s="284">
        <v>167</v>
      </c>
      <c r="AV12" s="285">
        <f t="shared" si="12"/>
        <v>66</v>
      </c>
      <c r="AW12" s="286">
        <f t="shared" si="13"/>
        <v>-86</v>
      </c>
      <c r="AX12" s="287">
        <v>749</v>
      </c>
      <c r="AY12" s="276">
        <v>635</v>
      </c>
      <c r="AZ12" s="279">
        <f t="shared" si="14"/>
        <v>84.8</v>
      </c>
      <c r="BA12" s="278">
        <f t="shared" si="15"/>
        <v>-114</v>
      </c>
      <c r="BB12" s="276">
        <v>597</v>
      </c>
      <c r="BC12" s="276">
        <v>436</v>
      </c>
      <c r="BD12" s="279">
        <f t="shared" si="16"/>
        <v>73.031825795644892</v>
      </c>
      <c r="BE12" s="278">
        <f t="shared" si="17"/>
        <v>-161</v>
      </c>
      <c r="BF12" s="276">
        <v>427</v>
      </c>
      <c r="BG12" s="276">
        <v>248</v>
      </c>
      <c r="BH12" s="279">
        <f t="shared" si="18"/>
        <v>58.079625292740047</v>
      </c>
      <c r="BI12" s="278">
        <f t="shared" si="19"/>
        <v>-179</v>
      </c>
      <c r="BJ12" s="276">
        <v>386</v>
      </c>
      <c r="BK12" s="276">
        <v>224</v>
      </c>
      <c r="BL12" s="279">
        <f t="shared" si="20"/>
        <v>58.031088082901547</v>
      </c>
      <c r="BM12" s="278">
        <f t="shared" si="21"/>
        <v>-162</v>
      </c>
      <c r="BN12" s="276">
        <v>141</v>
      </c>
      <c r="BO12" s="276">
        <v>172</v>
      </c>
      <c r="BP12" s="277">
        <f t="shared" ref="BP12:BP37" si="27">ROUND(BO12/BN12*100,1)</f>
        <v>122</v>
      </c>
      <c r="BQ12" s="278">
        <f t="shared" si="22"/>
        <v>31</v>
      </c>
      <c r="BR12" s="276">
        <v>6200.65</v>
      </c>
      <c r="BS12" s="276">
        <v>8107.96</v>
      </c>
      <c r="BT12" s="277">
        <v>130.80000000000001</v>
      </c>
      <c r="BU12" s="278">
        <v>1907.3100000000004</v>
      </c>
      <c r="BV12" s="288">
        <v>3</v>
      </c>
      <c r="BW12" s="288">
        <v>1</v>
      </c>
      <c r="BX12" s="282">
        <f t="shared" si="26"/>
        <v>-2</v>
      </c>
      <c r="BY12" s="289"/>
    </row>
    <row r="13" spans="1:79" ht="19.5" customHeight="1" x14ac:dyDescent="0.2">
      <c r="A13" s="475" t="s">
        <v>267</v>
      </c>
      <c r="B13" s="276">
        <v>1945</v>
      </c>
      <c r="C13" s="476">
        <v>1958</v>
      </c>
      <c r="D13" s="277">
        <f t="shared" si="0"/>
        <v>100.66838046272493</v>
      </c>
      <c r="E13" s="278">
        <f t="shared" si="1"/>
        <v>13</v>
      </c>
      <c r="F13" s="276">
        <v>1042</v>
      </c>
      <c r="G13" s="476">
        <v>894</v>
      </c>
      <c r="H13" s="277">
        <v>85.796545105566224</v>
      </c>
      <c r="I13" s="278">
        <v>-148</v>
      </c>
      <c r="J13" s="276">
        <v>568</v>
      </c>
      <c r="K13" s="276">
        <v>479</v>
      </c>
      <c r="L13" s="277">
        <f t="shared" si="23"/>
        <v>84.33098591549296</v>
      </c>
      <c r="M13" s="278">
        <f t="shared" si="2"/>
        <v>-89</v>
      </c>
      <c r="N13" s="276">
        <v>355</v>
      </c>
      <c r="O13" s="276">
        <v>406</v>
      </c>
      <c r="P13" s="279">
        <f t="shared" si="3"/>
        <v>114.36619718309859</v>
      </c>
      <c r="Q13" s="278">
        <f t="shared" si="24"/>
        <v>51</v>
      </c>
      <c r="R13" s="276">
        <v>0</v>
      </c>
      <c r="S13" s="276">
        <v>0</v>
      </c>
      <c r="T13" s="280" t="e">
        <f t="shared" si="4"/>
        <v>#DIV/0!</v>
      </c>
      <c r="U13" s="281">
        <v>0</v>
      </c>
      <c r="V13" s="477">
        <v>0</v>
      </c>
      <c r="W13" s="276">
        <v>0</v>
      </c>
      <c r="X13" s="280" t="e">
        <f t="shared" si="5"/>
        <v>#DIV/0!</v>
      </c>
      <c r="Y13" s="282">
        <v>0</v>
      </c>
      <c r="Z13" s="477">
        <v>0</v>
      </c>
      <c r="AA13" s="477">
        <v>1</v>
      </c>
      <c r="AB13" s="280" t="e">
        <f t="shared" ref="AB13:AB37" si="28">AA13/Z13*100</f>
        <v>#DIV/0!</v>
      </c>
      <c r="AC13" s="283">
        <v>0</v>
      </c>
      <c r="AD13" s="276">
        <v>27</v>
      </c>
      <c r="AE13" s="276">
        <v>6</v>
      </c>
      <c r="AF13" s="279">
        <f t="shared" si="25"/>
        <v>22.222222222222221</v>
      </c>
      <c r="AG13" s="278">
        <f t="shared" si="6"/>
        <v>-21</v>
      </c>
      <c r="AH13" s="276" t="s">
        <v>317</v>
      </c>
      <c r="AI13" s="276" t="s">
        <v>306</v>
      </c>
      <c r="AJ13" s="277">
        <f t="shared" si="7"/>
        <v>0</v>
      </c>
      <c r="AK13" s="278">
        <v>-3</v>
      </c>
      <c r="AL13" s="276">
        <v>10</v>
      </c>
      <c r="AM13" s="276">
        <v>1</v>
      </c>
      <c r="AN13" s="279">
        <f t="shared" si="8"/>
        <v>10</v>
      </c>
      <c r="AO13" s="278">
        <f t="shared" si="9"/>
        <v>-9</v>
      </c>
      <c r="AP13" s="276">
        <v>959</v>
      </c>
      <c r="AQ13" s="276">
        <v>864</v>
      </c>
      <c r="AR13" s="279">
        <f t="shared" si="10"/>
        <v>90.093847758081338</v>
      </c>
      <c r="AS13" s="278">
        <f t="shared" si="11"/>
        <v>-95</v>
      </c>
      <c r="AT13" s="284">
        <v>187</v>
      </c>
      <c r="AU13" s="284">
        <v>211</v>
      </c>
      <c r="AV13" s="285">
        <f t="shared" si="12"/>
        <v>112.8</v>
      </c>
      <c r="AW13" s="286">
        <f t="shared" si="13"/>
        <v>24</v>
      </c>
      <c r="AX13" s="287">
        <v>801</v>
      </c>
      <c r="AY13" s="276">
        <v>844</v>
      </c>
      <c r="AZ13" s="279">
        <f t="shared" si="14"/>
        <v>105.4</v>
      </c>
      <c r="BA13" s="278">
        <f t="shared" si="15"/>
        <v>43</v>
      </c>
      <c r="BB13" s="276">
        <v>1258</v>
      </c>
      <c r="BC13" s="276">
        <v>345</v>
      </c>
      <c r="BD13" s="279">
        <f t="shared" si="16"/>
        <v>27.424483306836251</v>
      </c>
      <c r="BE13" s="278">
        <f t="shared" si="17"/>
        <v>-913</v>
      </c>
      <c r="BF13" s="276">
        <v>605</v>
      </c>
      <c r="BG13" s="276">
        <v>256</v>
      </c>
      <c r="BH13" s="279">
        <f t="shared" si="18"/>
        <v>42.314049586776861</v>
      </c>
      <c r="BI13" s="278">
        <f t="shared" si="19"/>
        <v>-349</v>
      </c>
      <c r="BJ13" s="276">
        <v>538</v>
      </c>
      <c r="BK13" s="276">
        <v>245</v>
      </c>
      <c r="BL13" s="279">
        <f t="shared" si="20"/>
        <v>45.539033457249076</v>
      </c>
      <c r="BM13" s="278">
        <f t="shared" si="21"/>
        <v>-293</v>
      </c>
      <c r="BN13" s="276">
        <v>125</v>
      </c>
      <c r="BO13" s="276">
        <v>100</v>
      </c>
      <c r="BP13" s="277">
        <f t="shared" si="27"/>
        <v>80</v>
      </c>
      <c r="BQ13" s="278">
        <f t="shared" si="22"/>
        <v>-25</v>
      </c>
      <c r="BR13" s="276">
        <v>7049.37</v>
      </c>
      <c r="BS13" s="276">
        <v>9548.36</v>
      </c>
      <c r="BT13" s="277">
        <v>135.4</v>
      </c>
      <c r="BU13" s="278">
        <v>2498.9900000000007</v>
      </c>
      <c r="BV13" s="288">
        <v>5</v>
      </c>
      <c r="BW13" s="288">
        <v>3</v>
      </c>
      <c r="BX13" s="282">
        <f t="shared" si="26"/>
        <v>-2</v>
      </c>
      <c r="BY13" s="289"/>
    </row>
    <row r="14" spans="1:79" s="178" customFormat="1" ht="19.5" customHeight="1" x14ac:dyDescent="0.2">
      <c r="A14" s="475" t="s">
        <v>268</v>
      </c>
      <c r="B14" s="276">
        <v>1548</v>
      </c>
      <c r="C14" s="476">
        <v>1142</v>
      </c>
      <c r="D14" s="277">
        <f t="shared" si="0"/>
        <v>73.772609819121442</v>
      </c>
      <c r="E14" s="278">
        <f t="shared" si="1"/>
        <v>-406</v>
      </c>
      <c r="F14" s="276">
        <v>1164</v>
      </c>
      <c r="G14" s="476">
        <v>974</v>
      </c>
      <c r="H14" s="277">
        <v>83.67697594501719</v>
      </c>
      <c r="I14" s="278">
        <v>-190</v>
      </c>
      <c r="J14" s="276">
        <v>830</v>
      </c>
      <c r="K14" s="276">
        <v>621</v>
      </c>
      <c r="L14" s="277">
        <f t="shared" si="23"/>
        <v>74.819277108433738</v>
      </c>
      <c r="M14" s="278">
        <f t="shared" si="2"/>
        <v>-209</v>
      </c>
      <c r="N14" s="276">
        <v>488</v>
      </c>
      <c r="O14" s="276">
        <v>498</v>
      </c>
      <c r="P14" s="279">
        <f t="shared" si="3"/>
        <v>102.04918032786885</v>
      </c>
      <c r="Q14" s="278">
        <f t="shared" si="24"/>
        <v>10</v>
      </c>
      <c r="R14" s="276">
        <v>0</v>
      </c>
      <c r="S14" s="276">
        <v>0</v>
      </c>
      <c r="T14" s="280" t="e">
        <f t="shared" si="4"/>
        <v>#DIV/0!</v>
      </c>
      <c r="U14" s="281">
        <v>0</v>
      </c>
      <c r="V14" s="477">
        <v>0</v>
      </c>
      <c r="W14" s="276">
        <v>0</v>
      </c>
      <c r="X14" s="280" t="e">
        <f t="shared" si="5"/>
        <v>#DIV/0!</v>
      </c>
      <c r="Y14" s="282">
        <v>0</v>
      </c>
      <c r="Z14" s="477">
        <v>0</v>
      </c>
      <c r="AA14" s="477">
        <v>0</v>
      </c>
      <c r="AB14" s="280" t="e">
        <f t="shared" si="28"/>
        <v>#DIV/0!</v>
      </c>
      <c r="AC14" s="283">
        <v>0</v>
      </c>
      <c r="AD14" s="276">
        <v>163</v>
      </c>
      <c r="AE14" s="276">
        <v>108</v>
      </c>
      <c r="AF14" s="279">
        <f t="shared" si="25"/>
        <v>66.257668711656436</v>
      </c>
      <c r="AG14" s="278">
        <f t="shared" si="6"/>
        <v>-55</v>
      </c>
      <c r="AH14" s="276" t="s">
        <v>306</v>
      </c>
      <c r="AI14" s="276" t="s">
        <v>306</v>
      </c>
      <c r="AJ14" s="474" t="e">
        <f t="shared" si="7"/>
        <v>#DIV/0!</v>
      </c>
      <c r="AK14" s="278">
        <v>0</v>
      </c>
      <c r="AL14" s="276">
        <v>367</v>
      </c>
      <c r="AM14" s="276">
        <v>226</v>
      </c>
      <c r="AN14" s="279">
        <f t="shared" si="8"/>
        <v>61.580381471389643</v>
      </c>
      <c r="AO14" s="278">
        <f t="shared" si="9"/>
        <v>-141</v>
      </c>
      <c r="AP14" s="276">
        <v>1128</v>
      </c>
      <c r="AQ14" s="276">
        <v>955</v>
      </c>
      <c r="AR14" s="279">
        <f t="shared" si="10"/>
        <v>84.663120567375884</v>
      </c>
      <c r="AS14" s="278">
        <f t="shared" si="11"/>
        <v>-173</v>
      </c>
      <c r="AT14" s="284">
        <v>126</v>
      </c>
      <c r="AU14" s="284">
        <v>124</v>
      </c>
      <c r="AV14" s="285">
        <f t="shared" si="12"/>
        <v>98.4</v>
      </c>
      <c r="AW14" s="286">
        <f t="shared" si="13"/>
        <v>-2</v>
      </c>
      <c r="AX14" s="287">
        <v>906</v>
      </c>
      <c r="AY14" s="276">
        <v>736</v>
      </c>
      <c r="AZ14" s="279">
        <f t="shared" si="14"/>
        <v>81.2</v>
      </c>
      <c r="BA14" s="278">
        <f t="shared" si="15"/>
        <v>-170</v>
      </c>
      <c r="BB14" s="276">
        <v>386</v>
      </c>
      <c r="BC14" s="276">
        <v>225</v>
      </c>
      <c r="BD14" s="279">
        <f t="shared" si="16"/>
        <v>58.290155440414502</v>
      </c>
      <c r="BE14" s="278">
        <f t="shared" si="17"/>
        <v>-161</v>
      </c>
      <c r="BF14" s="276">
        <v>362</v>
      </c>
      <c r="BG14" s="276">
        <v>212</v>
      </c>
      <c r="BH14" s="279">
        <f t="shared" si="18"/>
        <v>58.563535911602202</v>
      </c>
      <c r="BI14" s="278">
        <f t="shared" si="19"/>
        <v>-150</v>
      </c>
      <c r="BJ14" s="276">
        <v>314</v>
      </c>
      <c r="BK14" s="276">
        <v>203</v>
      </c>
      <c r="BL14" s="279">
        <f t="shared" si="20"/>
        <v>64.649681528662413</v>
      </c>
      <c r="BM14" s="278">
        <f t="shared" si="21"/>
        <v>-111</v>
      </c>
      <c r="BN14" s="276">
        <v>40</v>
      </c>
      <c r="BO14" s="276">
        <v>46</v>
      </c>
      <c r="BP14" s="277">
        <f t="shared" si="27"/>
        <v>115</v>
      </c>
      <c r="BQ14" s="278">
        <f t="shared" si="22"/>
        <v>6</v>
      </c>
      <c r="BR14" s="276">
        <v>5822.15</v>
      </c>
      <c r="BS14" s="276">
        <v>7367.17</v>
      </c>
      <c r="BT14" s="277">
        <v>126.5</v>
      </c>
      <c r="BU14" s="278">
        <v>1545.0200000000004</v>
      </c>
      <c r="BV14" s="288">
        <v>9</v>
      </c>
      <c r="BW14" s="288">
        <v>5</v>
      </c>
      <c r="BX14" s="282">
        <f t="shared" si="26"/>
        <v>-4</v>
      </c>
      <c r="BY14" s="289"/>
      <c r="BZ14" s="171"/>
      <c r="CA14" s="171"/>
    </row>
    <row r="15" spans="1:79" s="178" customFormat="1" ht="19.5" customHeight="1" x14ac:dyDescent="0.2">
      <c r="A15" s="475" t="s">
        <v>269</v>
      </c>
      <c r="B15" s="276">
        <v>1164</v>
      </c>
      <c r="C15" s="476">
        <v>1163</v>
      </c>
      <c r="D15" s="277">
        <f t="shared" si="0"/>
        <v>99.914089347079042</v>
      </c>
      <c r="E15" s="278">
        <f t="shared" si="1"/>
        <v>-1</v>
      </c>
      <c r="F15" s="276">
        <v>971</v>
      </c>
      <c r="G15" s="476">
        <v>963</v>
      </c>
      <c r="H15" s="277">
        <v>99.176107106076202</v>
      </c>
      <c r="I15" s="278">
        <v>-8</v>
      </c>
      <c r="J15" s="276">
        <v>521</v>
      </c>
      <c r="K15" s="276">
        <v>468</v>
      </c>
      <c r="L15" s="277">
        <f t="shared" si="23"/>
        <v>89.827255278310929</v>
      </c>
      <c r="M15" s="278">
        <f t="shared" si="2"/>
        <v>-53</v>
      </c>
      <c r="N15" s="276">
        <v>406</v>
      </c>
      <c r="O15" s="276">
        <v>414</v>
      </c>
      <c r="P15" s="279">
        <f t="shared" si="3"/>
        <v>101.97044334975369</v>
      </c>
      <c r="Q15" s="278">
        <f t="shared" si="24"/>
        <v>8</v>
      </c>
      <c r="R15" s="276">
        <v>0</v>
      </c>
      <c r="S15" s="276">
        <v>0</v>
      </c>
      <c r="T15" s="280" t="e">
        <f t="shared" si="4"/>
        <v>#DIV/0!</v>
      </c>
      <c r="U15" s="283">
        <v>0</v>
      </c>
      <c r="V15" s="477">
        <v>0</v>
      </c>
      <c r="W15" s="276">
        <v>0</v>
      </c>
      <c r="X15" s="280" t="e">
        <f t="shared" si="5"/>
        <v>#DIV/0!</v>
      </c>
      <c r="Y15" s="282">
        <v>0</v>
      </c>
      <c r="Z15" s="477">
        <v>0</v>
      </c>
      <c r="AA15" s="477">
        <v>0</v>
      </c>
      <c r="AB15" s="280" t="e">
        <f t="shared" si="28"/>
        <v>#DIV/0!</v>
      </c>
      <c r="AC15" s="283">
        <v>0</v>
      </c>
      <c r="AD15" s="276">
        <v>74</v>
      </c>
      <c r="AE15" s="276">
        <v>7</v>
      </c>
      <c r="AF15" s="279">
        <f t="shared" si="25"/>
        <v>9.4594594594594597</v>
      </c>
      <c r="AG15" s="278">
        <f t="shared" si="6"/>
        <v>-67</v>
      </c>
      <c r="AH15" s="276" t="s">
        <v>306</v>
      </c>
      <c r="AI15" s="276" t="s">
        <v>306</v>
      </c>
      <c r="AJ15" s="474" t="e">
        <f t="shared" si="7"/>
        <v>#DIV/0!</v>
      </c>
      <c r="AK15" s="278">
        <v>0</v>
      </c>
      <c r="AL15" s="276">
        <v>141</v>
      </c>
      <c r="AM15" s="276">
        <v>133</v>
      </c>
      <c r="AN15" s="279">
        <f t="shared" si="8"/>
        <v>94.326241134751783</v>
      </c>
      <c r="AO15" s="278">
        <f t="shared" si="9"/>
        <v>-8</v>
      </c>
      <c r="AP15" s="276">
        <v>929</v>
      </c>
      <c r="AQ15" s="276">
        <v>942</v>
      </c>
      <c r="AR15" s="279">
        <f t="shared" si="10"/>
        <v>101.39935414424113</v>
      </c>
      <c r="AS15" s="278">
        <f t="shared" si="11"/>
        <v>13</v>
      </c>
      <c r="AT15" s="284">
        <v>117</v>
      </c>
      <c r="AU15" s="284">
        <v>97</v>
      </c>
      <c r="AV15" s="285">
        <f t="shared" si="12"/>
        <v>82.9</v>
      </c>
      <c r="AW15" s="286">
        <f t="shared" si="13"/>
        <v>-20</v>
      </c>
      <c r="AX15" s="287">
        <v>677</v>
      </c>
      <c r="AY15" s="276">
        <v>607</v>
      </c>
      <c r="AZ15" s="279">
        <f t="shared" si="14"/>
        <v>89.7</v>
      </c>
      <c r="BA15" s="278">
        <f t="shared" si="15"/>
        <v>-70</v>
      </c>
      <c r="BB15" s="276">
        <v>376</v>
      </c>
      <c r="BC15" s="276">
        <v>386</v>
      </c>
      <c r="BD15" s="279">
        <f t="shared" si="16"/>
        <v>102.65957446808511</v>
      </c>
      <c r="BE15" s="278">
        <f t="shared" si="17"/>
        <v>10</v>
      </c>
      <c r="BF15" s="276">
        <v>295</v>
      </c>
      <c r="BG15" s="276">
        <v>316</v>
      </c>
      <c r="BH15" s="279">
        <f t="shared" si="18"/>
        <v>107.11864406779661</v>
      </c>
      <c r="BI15" s="278">
        <f t="shared" si="19"/>
        <v>21</v>
      </c>
      <c r="BJ15" s="276">
        <v>278</v>
      </c>
      <c r="BK15" s="276">
        <v>298</v>
      </c>
      <c r="BL15" s="279">
        <f t="shared" si="20"/>
        <v>107.19424460431655</v>
      </c>
      <c r="BM15" s="278">
        <f t="shared" si="21"/>
        <v>20</v>
      </c>
      <c r="BN15" s="276">
        <v>67</v>
      </c>
      <c r="BO15" s="276">
        <v>65</v>
      </c>
      <c r="BP15" s="277">
        <f t="shared" si="27"/>
        <v>97</v>
      </c>
      <c r="BQ15" s="278">
        <f t="shared" si="22"/>
        <v>-2</v>
      </c>
      <c r="BR15" s="276">
        <v>6599.24</v>
      </c>
      <c r="BS15" s="276">
        <v>7444.62</v>
      </c>
      <c r="BT15" s="277">
        <v>112.8</v>
      </c>
      <c r="BU15" s="278">
        <v>845.38000000000011</v>
      </c>
      <c r="BV15" s="288">
        <v>4</v>
      </c>
      <c r="BW15" s="288">
        <v>5</v>
      </c>
      <c r="BX15" s="282">
        <f t="shared" si="26"/>
        <v>1</v>
      </c>
      <c r="BY15" s="289"/>
      <c r="BZ15" s="171"/>
      <c r="CA15" s="171"/>
    </row>
    <row r="16" spans="1:79" s="178" customFormat="1" ht="19.5" customHeight="1" x14ac:dyDescent="0.2">
      <c r="A16" s="475" t="s">
        <v>270</v>
      </c>
      <c r="B16" s="276">
        <v>983</v>
      </c>
      <c r="C16" s="476">
        <v>1006</v>
      </c>
      <c r="D16" s="277">
        <f t="shared" si="0"/>
        <v>102.33977619532044</v>
      </c>
      <c r="E16" s="278">
        <f t="shared" si="1"/>
        <v>23</v>
      </c>
      <c r="F16" s="276">
        <v>739</v>
      </c>
      <c r="G16" s="476">
        <v>804</v>
      </c>
      <c r="H16" s="277">
        <v>108.79566982408659</v>
      </c>
      <c r="I16" s="278">
        <v>65</v>
      </c>
      <c r="J16" s="276">
        <v>244</v>
      </c>
      <c r="K16" s="276">
        <v>307</v>
      </c>
      <c r="L16" s="277">
        <f t="shared" si="23"/>
        <v>125.81967213114753</v>
      </c>
      <c r="M16" s="278">
        <f t="shared" si="2"/>
        <v>63</v>
      </c>
      <c r="N16" s="276">
        <v>140</v>
      </c>
      <c r="O16" s="276">
        <v>223</v>
      </c>
      <c r="P16" s="279">
        <f t="shared" si="3"/>
        <v>159.28571428571428</v>
      </c>
      <c r="Q16" s="278">
        <f t="shared" si="24"/>
        <v>83</v>
      </c>
      <c r="R16" s="276">
        <v>1</v>
      </c>
      <c r="S16" s="276">
        <v>0</v>
      </c>
      <c r="T16" s="279">
        <f t="shared" si="4"/>
        <v>0</v>
      </c>
      <c r="U16" s="281">
        <v>-1</v>
      </c>
      <c r="V16" s="477">
        <v>0</v>
      </c>
      <c r="W16" s="276">
        <v>0</v>
      </c>
      <c r="X16" s="280" t="e">
        <f t="shared" si="5"/>
        <v>#DIV/0!</v>
      </c>
      <c r="Y16" s="282">
        <v>0</v>
      </c>
      <c r="Z16" s="477">
        <v>0</v>
      </c>
      <c r="AA16" s="477">
        <v>0</v>
      </c>
      <c r="AB16" s="280" t="e">
        <f t="shared" si="28"/>
        <v>#DIV/0!</v>
      </c>
      <c r="AC16" s="283">
        <v>0</v>
      </c>
      <c r="AD16" s="276">
        <v>36</v>
      </c>
      <c r="AE16" s="276">
        <v>16</v>
      </c>
      <c r="AF16" s="279">
        <f t="shared" si="25"/>
        <v>44.444444444444443</v>
      </c>
      <c r="AG16" s="278">
        <f t="shared" si="6"/>
        <v>-20</v>
      </c>
      <c r="AH16" s="276" t="s">
        <v>307</v>
      </c>
      <c r="AI16" s="276" t="s">
        <v>308</v>
      </c>
      <c r="AJ16" s="277">
        <f t="shared" si="7"/>
        <v>50</v>
      </c>
      <c r="AK16" s="278">
        <v>-1</v>
      </c>
      <c r="AL16" s="276">
        <v>31</v>
      </c>
      <c r="AM16" s="276">
        <v>6</v>
      </c>
      <c r="AN16" s="279">
        <f t="shared" si="8"/>
        <v>19.35483870967742</v>
      </c>
      <c r="AO16" s="278">
        <f t="shared" si="9"/>
        <v>-25</v>
      </c>
      <c r="AP16" s="276">
        <v>650</v>
      </c>
      <c r="AQ16" s="276">
        <v>767</v>
      </c>
      <c r="AR16" s="279">
        <f t="shared" si="10"/>
        <v>118</v>
      </c>
      <c r="AS16" s="278">
        <f t="shared" si="11"/>
        <v>117</v>
      </c>
      <c r="AT16" s="284">
        <v>108</v>
      </c>
      <c r="AU16" s="284">
        <v>111</v>
      </c>
      <c r="AV16" s="285">
        <f t="shared" si="12"/>
        <v>102.8</v>
      </c>
      <c r="AW16" s="286">
        <f t="shared" si="13"/>
        <v>3</v>
      </c>
      <c r="AX16" s="287">
        <v>423</v>
      </c>
      <c r="AY16" s="276">
        <v>414</v>
      </c>
      <c r="AZ16" s="279">
        <f t="shared" si="14"/>
        <v>97.9</v>
      </c>
      <c r="BA16" s="278">
        <f t="shared" si="15"/>
        <v>-9</v>
      </c>
      <c r="BB16" s="276">
        <v>482</v>
      </c>
      <c r="BC16" s="276">
        <v>291</v>
      </c>
      <c r="BD16" s="279">
        <f t="shared" si="16"/>
        <v>60.373443983402488</v>
      </c>
      <c r="BE16" s="278">
        <f t="shared" si="17"/>
        <v>-191</v>
      </c>
      <c r="BF16" s="276">
        <v>424</v>
      </c>
      <c r="BG16" s="276">
        <v>251</v>
      </c>
      <c r="BH16" s="279">
        <f t="shared" si="18"/>
        <v>59.198113207547166</v>
      </c>
      <c r="BI16" s="278">
        <f t="shared" si="19"/>
        <v>-173</v>
      </c>
      <c r="BJ16" s="276">
        <v>375</v>
      </c>
      <c r="BK16" s="276">
        <v>217</v>
      </c>
      <c r="BL16" s="279">
        <f t="shared" si="20"/>
        <v>57.866666666666667</v>
      </c>
      <c r="BM16" s="278">
        <f t="shared" si="21"/>
        <v>-158</v>
      </c>
      <c r="BN16" s="276">
        <v>91</v>
      </c>
      <c r="BO16" s="276">
        <v>70</v>
      </c>
      <c r="BP16" s="277">
        <f t="shared" si="27"/>
        <v>76.900000000000006</v>
      </c>
      <c r="BQ16" s="278">
        <f t="shared" si="22"/>
        <v>-21</v>
      </c>
      <c r="BR16" s="276">
        <v>6260.05</v>
      </c>
      <c r="BS16" s="276">
        <v>9144.9599999999991</v>
      </c>
      <c r="BT16" s="277">
        <v>146.1</v>
      </c>
      <c r="BU16" s="278">
        <v>2884.9099999999989</v>
      </c>
      <c r="BV16" s="288">
        <v>5</v>
      </c>
      <c r="BW16" s="288">
        <v>4</v>
      </c>
      <c r="BX16" s="282">
        <f t="shared" si="26"/>
        <v>-1</v>
      </c>
      <c r="BY16" s="289"/>
      <c r="BZ16" s="171"/>
      <c r="CA16" s="171"/>
    </row>
    <row r="17" spans="1:79" s="178" customFormat="1" ht="19.5" customHeight="1" x14ac:dyDescent="0.2">
      <c r="A17" s="475" t="s">
        <v>271</v>
      </c>
      <c r="B17" s="276">
        <v>2192</v>
      </c>
      <c r="C17" s="476">
        <v>2187</v>
      </c>
      <c r="D17" s="277">
        <f t="shared" si="0"/>
        <v>99.771897810218974</v>
      </c>
      <c r="E17" s="278">
        <f t="shared" si="1"/>
        <v>-5</v>
      </c>
      <c r="F17" s="276">
        <v>632</v>
      </c>
      <c r="G17" s="476">
        <v>616</v>
      </c>
      <c r="H17" s="277">
        <v>97.468354430379748</v>
      </c>
      <c r="I17" s="278">
        <v>-16</v>
      </c>
      <c r="J17" s="276">
        <v>342</v>
      </c>
      <c r="K17" s="276">
        <v>274</v>
      </c>
      <c r="L17" s="277">
        <f t="shared" si="23"/>
        <v>80.116959064327489</v>
      </c>
      <c r="M17" s="278">
        <f t="shared" si="2"/>
        <v>-68</v>
      </c>
      <c r="N17" s="276">
        <v>198</v>
      </c>
      <c r="O17" s="276">
        <v>183</v>
      </c>
      <c r="P17" s="279">
        <f t="shared" si="3"/>
        <v>92.424242424242422</v>
      </c>
      <c r="Q17" s="278">
        <f t="shared" si="24"/>
        <v>-15</v>
      </c>
      <c r="R17" s="276">
        <v>2</v>
      </c>
      <c r="S17" s="276">
        <v>1</v>
      </c>
      <c r="T17" s="279">
        <f t="shared" si="4"/>
        <v>50</v>
      </c>
      <c r="U17" s="281">
        <v>-1</v>
      </c>
      <c r="V17" s="477">
        <v>8</v>
      </c>
      <c r="W17" s="276">
        <v>0</v>
      </c>
      <c r="X17" s="280">
        <f t="shared" si="5"/>
        <v>0</v>
      </c>
      <c r="Y17" s="282">
        <v>-8</v>
      </c>
      <c r="Z17" s="477">
        <v>0</v>
      </c>
      <c r="AA17" s="477">
        <v>0</v>
      </c>
      <c r="AB17" s="280" t="e">
        <f t="shared" si="28"/>
        <v>#DIV/0!</v>
      </c>
      <c r="AC17" s="283">
        <v>0</v>
      </c>
      <c r="AD17" s="276">
        <v>16</v>
      </c>
      <c r="AE17" s="276">
        <v>5</v>
      </c>
      <c r="AF17" s="279">
        <f t="shared" si="25"/>
        <v>31.25</v>
      </c>
      <c r="AG17" s="278">
        <f t="shared" si="6"/>
        <v>-11</v>
      </c>
      <c r="AH17" s="276" t="s">
        <v>308</v>
      </c>
      <c r="AI17" s="276" t="s">
        <v>308</v>
      </c>
      <c r="AJ17" s="277">
        <f t="shared" si="7"/>
        <v>100</v>
      </c>
      <c r="AK17" s="278">
        <v>0</v>
      </c>
      <c r="AL17" s="276">
        <v>79</v>
      </c>
      <c r="AM17" s="276">
        <v>67</v>
      </c>
      <c r="AN17" s="279">
        <f t="shared" si="8"/>
        <v>84.810126582278471</v>
      </c>
      <c r="AO17" s="278">
        <f t="shared" si="9"/>
        <v>-12</v>
      </c>
      <c r="AP17" s="276">
        <v>582</v>
      </c>
      <c r="AQ17" s="276">
        <v>607</v>
      </c>
      <c r="AR17" s="279">
        <f t="shared" si="10"/>
        <v>104.29553264604812</v>
      </c>
      <c r="AS17" s="278">
        <f t="shared" si="11"/>
        <v>25</v>
      </c>
      <c r="AT17" s="284">
        <v>104</v>
      </c>
      <c r="AU17" s="284">
        <v>127</v>
      </c>
      <c r="AV17" s="285">
        <f t="shared" si="12"/>
        <v>122.1</v>
      </c>
      <c r="AW17" s="286">
        <f t="shared" si="13"/>
        <v>23</v>
      </c>
      <c r="AX17" s="287">
        <v>405</v>
      </c>
      <c r="AY17" s="276">
        <v>394</v>
      </c>
      <c r="AZ17" s="279">
        <f t="shared" si="14"/>
        <v>97.3</v>
      </c>
      <c r="BA17" s="278">
        <f t="shared" si="15"/>
        <v>-11</v>
      </c>
      <c r="BB17" s="276">
        <v>1745</v>
      </c>
      <c r="BC17" s="276">
        <v>247</v>
      </c>
      <c r="BD17" s="279">
        <f t="shared" si="16"/>
        <v>14.154727793696276</v>
      </c>
      <c r="BE17" s="278">
        <f t="shared" si="17"/>
        <v>-1498</v>
      </c>
      <c r="BF17" s="276">
        <v>345</v>
      </c>
      <c r="BG17" s="276">
        <v>197</v>
      </c>
      <c r="BH17" s="279">
        <f t="shared" si="18"/>
        <v>57.101449275362313</v>
      </c>
      <c r="BI17" s="278">
        <f t="shared" si="19"/>
        <v>-148</v>
      </c>
      <c r="BJ17" s="276">
        <v>322</v>
      </c>
      <c r="BK17" s="276">
        <v>186</v>
      </c>
      <c r="BL17" s="279">
        <f t="shared" si="20"/>
        <v>57.763975155279503</v>
      </c>
      <c r="BM17" s="278">
        <f t="shared" si="21"/>
        <v>-136</v>
      </c>
      <c r="BN17" s="276">
        <v>48</v>
      </c>
      <c r="BO17" s="276">
        <v>64</v>
      </c>
      <c r="BP17" s="277">
        <f t="shared" si="27"/>
        <v>133.30000000000001</v>
      </c>
      <c r="BQ17" s="278">
        <f t="shared" si="22"/>
        <v>16</v>
      </c>
      <c r="BR17" s="276">
        <v>6951.71</v>
      </c>
      <c r="BS17" s="276">
        <v>8890.6299999999992</v>
      </c>
      <c r="BT17" s="277">
        <v>127.9</v>
      </c>
      <c r="BU17" s="278">
        <v>1938.9199999999992</v>
      </c>
      <c r="BV17" s="288">
        <v>7</v>
      </c>
      <c r="BW17" s="288">
        <v>3</v>
      </c>
      <c r="BX17" s="282">
        <f t="shared" si="26"/>
        <v>-4</v>
      </c>
      <c r="BY17" s="289"/>
      <c r="BZ17" s="171"/>
      <c r="CA17" s="171"/>
    </row>
    <row r="18" spans="1:79" s="178" customFormat="1" ht="19.5" customHeight="1" x14ac:dyDescent="0.2">
      <c r="A18" s="475" t="s">
        <v>272</v>
      </c>
      <c r="B18" s="276">
        <v>5464</v>
      </c>
      <c r="C18" s="476">
        <v>5861</v>
      </c>
      <c r="D18" s="277">
        <f t="shared" si="0"/>
        <v>107.2657393850659</v>
      </c>
      <c r="E18" s="278">
        <f t="shared" si="1"/>
        <v>397</v>
      </c>
      <c r="F18" s="276">
        <v>2804</v>
      </c>
      <c r="G18" s="476">
        <v>3037</v>
      </c>
      <c r="H18" s="277">
        <v>108.30955777460771</v>
      </c>
      <c r="I18" s="278">
        <v>233</v>
      </c>
      <c r="J18" s="276">
        <v>646</v>
      </c>
      <c r="K18" s="276">
        <v>691</v>
      </c>
      <c r="L18" s="277">
        <f t="shared" si="23"/>
        <v>106.96594427244581</v>
      </c>
      <c r="M18" s="278">
        <f t="shared" si="2"/>
        <v>45</v>
      </c>
      <c r="N18" s="276">
        <v>570</v>
      </c>
      <c r="O18" s="276">
        <v>657</v>
      </c>
      <c r="P18" s="279">
        <f t="shared" si="3"/>
        <v>115.26315789473685</v>
      </c>
      <c r="Q18" s="278">
        <f t="shared" si="24"/>
        <v>87</v>
      </c>
      <c r="R18" s="276">
        <v>2</v>
      </c>
      <c r="S18" s="276">
        <v>0</v>
      </c>
      <c r="T18" s="279">
        <f t="shared" si="4"/>
        <v>0</v>
      </c>
      <c r="U18" s="281">
        <v>-2</v>
      </c>
      <c r="V18" s="477">
        <v>0</v>
      </c>
      <c r="W18" s="276">
        <v>1</v>
      </c>
      <c r="X18" s="280" t="e">
        <f t="shared" si="5"/>
        <v>#DIV/0!</v>
      </c>
      <c r="Y18" s="282">
        <v>0</v>
      </c>
      <c r="Z18" s="477">
        <v>0</v>
      </c>
      <c r="AA18" s="477">
        <v>0</v>
      </c>
      <c r="AB18" s="280" t="e">
        <f t="shared" si="28"/>
        <v>#DIV/0!</v>
      </c>
      <c r="AC18" s="283">
        <v>0</v>
      </c>
      <c r="AD18" s="276">
        <v>180</v>
      </c>
      <c r="AE18" s="276">
        <v>76</v>
      </c>
      <c r="AF18" s="279">
        <f t="shared" si="25"/>
        <v>42.222222222222221</v>
      </c>
      <c r="AG18" s="278">
        <f t="shared" si="6"/>
        <v>-104</v>
      </c>
      <c r="AH18" s="276" t="s">
        <v>306</v>
      </c>
      <c r="AI18" s="276" t="s">
        <v>306</v>
      </c>
      <c r="AJ18" s="474" t="e">
        <f t="shared" si="7"/>
        <v>#DIV/0!</v>
      </c>
      <c r="AK18" s="278">
        <v>0</v>
      </c>
      <c r="AL18" s="276">
        <v>14</v>
      </c>
      <c r="AM18" s="276">
        <v>1</v>
      </c>
      <c r="AN18" s="279">
        <f t="shared" si="8"/>
        <v>7.1428571428571423</v>
      </c>
      <c r="AO18" s="278">
        <f t="shared" si="9"/>
        <v>-13</v>
      </c>
      <c r="AP18" s="276">
        <v>2559</v>
      </c>
      <c r="AQ18" s="276">
        <v>2869</v>
      </c>
      <c r="AR18" s="279">
        <f t="shared" si="10"/>
        <v>112.11410707307543</v>
      </c>
      <c r="AS18" s="278">
        <f t="shared" si="11"/>
        <v>310</v>
      </c>
      <c r="AT18" s="284">
        <v>392</v>
      </c>
      <c r="AU18" s="284">
        <v>456</v>
      </c>
      <c r="AV18" s="285">
        <f t="shared" si="12"/>
        <v>116.3</v>
      </c>
      <c r="AW18" s="286">
        <f t="shared" si="13"/>
        <v>64</v>
      </c>
      <c r="AX18" s="287">
        <v>1540</v>
      </c>
      <c r="AY18" s="276">
        <v>1684</v>
      </c>
      <c r="AZ18" s="279">
        <f t="shared" si="14"/>
        <v>109.4</v>
      </c>
      <c r="BA18" s="278">
        <f t="shared" si="15"/>
        <v>144</v>
      </c>
      <c r="BB18" s="276">
        <v>4175</v>
      </c>
      <c r="BC18" s="276">
        <v>979</v>
      </c>
      <c r="BD18" s="279">
        <f t="shared" si="16"/>
        <v>23.449101796407184</v>
      </c>
      <c r="BE18" s="278">
        <f t="shared" si="17"/>
        <v>-3196</v>
      </c>
      <c r="BF18" s="276">
        <v>1637</v>
      </c>
      <c r="BG18" s="276">
        <v>902</v>
      </c>
      <c r="BH18" s="279">
        <f t="shared" si="18"/>
        <v>55.100794135613931</v>
      </c>
      <c r="BI18" s="278">
        <f t="shared" si="19"/>
        <v>-735</v>
      </c>
      <c r="BJ18" s="276">
        <v>1438</v>
      </c>
      <c r="BK18" s="276">
        <v>836</v>
      </c>
      <c r="BL18" s="279">
        <f t="shared" si="20"/>
        <v>58.136300417246176</v>
      </c>
      <c r="BM18" s="278">
        <f t="shared" si="21"/>
        <v>-602</v>
      </c>
      <c r="BN18" s="276">
        <v>528</v>
      </c>
      <c r="BO18" s="276">
        <v>325</v>
      </c>
      <c r="BP18" s="277">
        <f t="shared" si="27"/>
        <v>61.6</v>
      </c>
      <c r="BQ18" s="278">
        <f t="shared" si="22"/>
        <v>-203</v>
      </c>
      <c r="BR18" s="276">
        <v>8311.33</v>
      </c>
      <c r="BS18" s="276">
        <v>10147.59</v>
      </c>
      <c r="BT18" s="277">
        <v>122.1</v>
      </c>
      <c r="BU18" s="278">
        <v>1836.2600000000002</v>
      </c>
      <c r="BV18" s="288">
        <v>3</v>
      </c>
      <c r="BW18" s="288">
        <v>3</v>
      </c>
      <c r="BX18" s="282">
        <f t="shared" si="26"/>
        <v>0</v>
      </c>
      <c r="BY18" s="289"/>
      <c r="BZ18" s="171"/>
      <c r="CA18" s="171"/>
    </row>
    <row r="19" spans="1:79" s="178" customFormat="1" ht="19.5" customHeight="1" x14ac:dyDescent="0.2">
      <c r="A19" s="475" t="s">
        <v>273</v>
      </c>
      <c r="B19" s="276">
        <v>1094</v>
      </c>
      <c r="C19" s="476">
        <v>1137</v>
      </c>
      <c r="D19" s="277">
        <f t="shared" si="0"/>
        <v>103.93053016453382</v>
      </c>
      <c r="E19" s="278">
        <f t="shared" si="1"/>
        <v>43</v>
      </c>
      <c r="F19" s="276">
        <v>757</v>
      </c>
      <c r="G19" s="476">
        <v>786</v>
      </c>
      <c r="H19" s="277">
        <v>103.83091149273447</v>
      </c>
      <c r="I19" s="278">
        <v>29</v>
      </c>
      <c r="J19" s="276">
        <v>262</v>
      </c>
      <c r="K19" s="276">
        <v>225</v>
      </c>
      <c r="L19" s="277">
        <f t="shared" si="23"/>
        <v>85.877862595419856</v>
      </c>
      <c r="M19" s="278">
        <f t="shared" si="2"/>
        <v>-37</v>
      </c>
      <c r="N19" s="276">
        <v>165</v>
      </c>
      <c r="O19" s="276">
        <v>198</v>
      </c>
      <c r="P19" s="279">
        <f t="shared" si="3"/>
        <v>120</v>
      </c>
      <c r="Q19" s="278">
        <f t="shared" si="24"/>
        <v>33</v>
      </c>
      <c r="R19" s="276">
        <v>0</v>
      </c>
      <c r="S19" s="276">
        <v>0</v>
      </c>
      <c r="T19" s="280" t="e">
        <f t="shared" si="4"/>
        <v>#DIV/0!</v>
      </c>
      <c r="U19" s="283">
        <v>0</v>
      </c>
      <c r="V19" s="477">
        <v>0</v>
      </c>
      <c r="W19" s="276">
        <v>0</v>
      </c>
      <c r="X19" s="280" t="e">
        <f t="shared" si="5"/>
        <v>#DIV/0!</v>
      </c>
      <c r="Y19" s="282">
        <v>0</v>
      </c>
      <c r="Z19" s="477">
        <v>0</v>
      </c>
      <c r="AA19" s="477">
        <v>0</v>
      </c>
      <c r="AB19" s="280" t="e">
        <f t="shared" si="28"/>
        <v>#DIV/0!</v>
      </c>
      <c r="AC19" s="283">
        <v>0</v>
      </c>
      <c r="AD19" s="276">
        <v>5</v>
      </c>
      <c r="AE19" s="276">
        <v>4</v>
      </c>
      <c r="AF19" s="279">
        <f t="shared" si="25"/>
        <v>80</v>
      </c>
      <c r="AG19" s="278">
        <f t="shared" si="6"/>
        <v>-1</v>
      </c>
      <c r="AH19" s="276" t="s">
        <v>306</v>
      </c>
      <c r="AI19" s="276" t="s">
        <v>306</v>
      </c>
      <c r="AJ19" s="474" t="e">
        <f t="shared" si="7"/>
        <v>#DIV/0!</v>
      </c>
      <c r="AK19" s="278">
        <v>0</v>
      </c>
      <c r="AL19" s="276">
        <v>20</v>
      </c>
      <c r="AM19" s="276">
        <v>6</v>
      </c>
      <c r="AN19" s="279">
        <f t="shared" si="8"/>
        <v>30</v>
      </c>
      <c r="AO19" s="278">
        <f t="shared" si="9"/>
        <v>-14</v>
      </c>
      <c r="AP19" s="276">
        <v>710</v>
      </c>
      <c r="AQ19" s="276">
        <v>744</v>
      </c>
      <c r="AR19" s="279">
        <f t="shared" si="10"/>
        <v>104.78873239436619</v>
      </c>
      <c r="AS19" s="278">
        <f t="shared" si="11"/>
        <v>34</v>
      </c>
      <c r="AT19" s="284">
        <v>131</v>
      </c>
      <c r="AU19" s="284">
        <v>118</v>
      </c>
      <c r="AV19" s="285">
        <f t="shared" si="12"/>
        <v>90.1</v>
      </c>
      <c r="AW19" s="286">
        <f t="shared" si="13"/>
        <v>-13</v>
      </c>
      <c r="AX19" s="287">
        <v>397</v>
      </c>
      <c r="AY19" s="276">
        <v>319</v>
      </c>
      <c r="AZ19" s="279">
        <f t="shared" si="14"/>
        <v>80.400000000000006</v>
      </c>
      <c r="BA19" s="278">
        <f t="shared" si="15"/>
        <v>-78</v>
      </c>
      <c r="BB19" s="276">
        <v>681</v>
      </c>
      <c r="BC19" s="276">
        <v>325</v>
      </c>
      <c r="BD19" s="279">
        <f t="shared" si="16"/>
        <v>47.723935389133629</v>
      </c>
      <c r="BE19" s="278">
        <f t="shared" si="17"/>
        <v>-356</v>
      </c>
      <c r="BF19" s="276">
        <v>412</v>
      </c>
      <c r="BG19" s="276">
        <v>278</v>
      </c>
      <c r="BH19" s="279">
        <f t="shared" si="18"/>
        <v>67.475728155339809</v>
      </c>
      <c r="BI19" s="278">
        <f t="shared" si="19"/>
        <v>-134</v>
      </c>
      <c r="BJ19" s="276">
        <v>371</v>
      </c>
      <c r="BK19" s="276">
        <v>256</v>
      </c>
      <c r="BL19" s="279">
        <f t="shared" si="20"/>
        <v>69.002695417789766</v>
      </c>
      <c r="BM19" s="278">
        <f t="shared" si="21"/>
        <v>-115</v>
      </c>
      <c r="BN19" s="276">
        <v>85</v>
      </c>
      <c r="BO19" s="276">
        <v>77</v>
      </c>
      <c r="BP19" s="277">
        <f t="shared" si="27"/>
        <v>90.6</v>
      </c>
      <c r="BQ19" s="278">
        <f t="shared" si="22"/>
        <v>-8</v>
      </c>
      <c r="BR19" s="276">
        <v>8230.81</v>
      </c>
      <c r="BS19" s="276">
        <v>9840.64</v>
      </c>
      <c r="BT19" s="277">
        <v>119.6</v>
      </c>
      <c r="BU19" s="278">
        <v>1609.83</v>
      </c>
      <c r="BV19" s="288">
        <v>5</v>
      </c>
      <c r="BW19" s="288">
        <v>4</v>
      </c>
      <c r="BX19" s="282">
        <f t="shared" si="26"/>
        <v>-1</v>
      </c>
      <c r="BY19" s="289"/>
      <c r="BZ19" s="171"/>
      <c r="CA19" s="171"/>
    </row>
    <row r="20" spans="1:79" s="181" customFormat="1" ht="19.5" customHeight="1" x14ac:dyDescent="0.2">
      <c r="A20" s="475" t="s">
        <v>274</v>
      </c>
      <c r="B20" s="276">
        <v>1153</v>
      </c>
      <c r="C20" s="476">
        <v>1155</v>
      </c>
      <c r="D20" s="277">
        <f t="shared" si="0"/>
        <v>100.17346053772766</v>
      </c>
      <c r="E20" s="278">
        <f t="shared" si="1"/>
        <v>2</v>
      </c>
      <c r="F20" s="276">
        <v>742</v>
      </c>
      <c r="G20" s="476">
        <v>734</v>
      </c>
      <c r="H20" s="277">
        <v>98.921832884097043</v>
      </c>
      <c r="I20" s="278">
        <v>-8</v>
      </c>
      <c r="J20" s="276">
        <v>399</v>
      </c>
      <c r="K20" s="276">
        <v>313</v>
      </c>
      <c r="L20" s="277">
        <f t="shared" si="23"/>
        <v>78.446115288220554</v>
      </c>
      <c r="M20" s="278">
        <f t="shared" si="2"/>
        <v>-86</v>
      </c>
      <c r="N20" s="276">
        <v>192</v>
      </c>
      <c r="O20" s="276">
        <v>240</v>
      </c>
      <c r="P20" s="279">
        <f t="shared" si="3"/>
        <v>125</v>
      </c>
      <c r="Q20" s="278">
        <f t="shared" si="24"/>
        <v>48</v>
      </c>
      <c r="R20" s="276">
        <v>1</v>
      </c>
      <c r="S20" s="276">
        <v>0</v>
      </c>
      <c r="T20" s="280">
        <f t="shared" si="4"/>
        <v>0</v>
      </c>
      <c r="U20" s="281">
        <v>-1</v>
      </c>
      <c r="V20" s="477">
        <v>0</v>
      </c>
      <c r="W20" s="276">
        <v>0</v>
      </c>
      <c r="X20" s="280" t="e">
        <f t="shared" si="5"/>
        <v>#DIV/0!</v>
      </c>
      <c r="Y20" s="282">
        <v>0</v>
      </c>
      <c r="Z20" s="477">
        <v>0</v>
      </c>
      <c r="AA20" s="477">
        <v>0</v>
      </c>
      <c r="AB20" s="280" t="e">
        <f t="shared" si="28"/>
        <v>#DIV/0!</v>
      </c>
      <c r="AC20" s="283">
        <v>0</v>
      </c>
      <c r="AD20" s="276">
        <v>55</v>
      </c>
      <c r="AE20" s="276">
        <v>33</v>
      </c>
      <c r="AF20" s="279">
        <f t="shared" si="25"/>
        <v>60</v>
      </c>
      <c r="AG20" s="278">
        <f t="shared" si="6"/>
        <v>-22</v>
      </c>
      <c r="AH20" s="276" t="s">
        <v>306</v>
      </c>
      <c r="AI20" s="276" t="s">
        <v>306</v>
      </c>
      <c r="AJ20" s="474" t="e">
        <f t="shared" si="7"/>
        <v>#DIV/0!</v>
      </c>
      <c r="AK20" s="278">
        <v>0</v>
      </c>
      <c r="AL20" s="276">
        <v>266</v>
      </c>
      <c r="AM20" s="276">
        <v>3</v>
      </c>
      <c r="AN20" s="279">
        <f t="shared" si="8"/>
        <v>1.1278195488721803</v>
      </c>
      <c r="AO20" s="278">
        <f t="shared" si="9"/>
        <v>-263</v>
      </c>
      <c r="AP20" s="276">
        <v>668</v>
      </c>
      <c r="AQ20" s="276">
        <v>692</v>
      </c>
      <c r="AR20" s="279">
        <f t="shared" si="10"/>
        <v>103.59281437125749</v>
      </c>
      <c r="AS20" s="278">
        <f t="shared" si="11"/>
        <v>24</v>
      </c>
      <c r="AT20" s="284">
        <v>161</v>
      </c>
      <c r="AU20" s="284">
        <v>132</v>
      </c>
      <c r="AV20" s="285">
        <f t="shared" si="12"/>
        <v>82</v>
      </c>
      <c r="AW20" s="286">
        <f t="shared" si="13"/>
        <v>-29</v>
      </c>
      <c r="AX20" s="287">
        <v>579</v>
      </c>
      <c r="AY20" s="276">
        <v>487</v>
      </c>
      <c r="AZ20" s="279">
        <f t="shared" si="14"/>
        <v>84.1</v>
      </c>
      <c r="BA20" s="278">
        <f t="shared" si="15"/>
        <v>-92</v>
      </c>
      <c r="BB20" s="276">
        <v>548</v>
      </c>
      <c r="BC20" s="276">
        <v>262</v>
      </c>
      <c r="BD20" s="279">
        <f t="shared" si="16"/>
        <v>47.810218978102192</v>
      </c>
      <c r="BE20" s="278">
        <f t="shared" si="17"/>
        <v>-286</v>
      </c>
      <c r="BF20" s="276">
        <v>364</v>
      </c>
      <c r="BG20" s="276">
        <v>233</v>
      </c>
      <c r="BH20" s="279">
        <f t="shared" si="18"/>
        <v>64.010989010989007</v>
      </c>
      <c r="BI20" s="278">
        <f t="shared" si="19"/>
        <v>-131</v>
      </c>
      <c r="BJ20" s="276">
        <v>318</v>
      </c>
      <c r="BK20" s="276">
        <v>195</v>
      </c>
      <c r="BL20" s="279">
        <f t="shared" si="20"/>
        <v>61.320754716981128</v>
      </c>
      <c r="BM20" s="278">
        <f t="shared" si="21"/>
        <v>-123</v>
      </c>
      <c r="BN20" s="276">
        <v>55</v>
      </c>
      <c r="BO20" s="276">
        <v>53</v>
      </c>
      <c r="BP20" s="277">
        <f t="shared" si="27"/>
        <v>96.4</v>
      </c>
      <c r="BQ20" s="278">
        <f t="shared" si="22"/>
        <v>-2</v>
      </c>
      <c r="BR20" s="276">
        <v>7133.47</v>
      </c>
      <c r="BS20" s="276">
        <v>7716.49</v>
      </c>
      <c r="BT20" s="277">
        <v>108.2</v>
      </c>
      <c r="BU20" s="278">
        <v>583.01999999999953</v>
      </c>
      <c r="BV20" s="288">
        <v>7</v>
      </c>
      <c r="BW20" s="288">
        <v>4</v>
      </c>
      <c r="BX20" s="282">
        <f t="shared" si="26"/>
        <v>-3</v>
      </c>
      <c r="BY20" s="289"/>
      <c r="BZ20" s="171"/>
      <c r="CA20" s="171"/>
    </row>
    <row r="21" spans="1:79" s="178" customFormat="1" ht="19.5" customHeight="1" x14ac:dyDescent="0.2">
      <c r="A21" s="475" t="s">
        <v>275</v>
      </c>
      <c r="B21" s="276">
        <v>2288</v>
      </c>
      <c r="C21" s="476">
        <v>2012</v>
      </c>
      <c r="D21" s="277">
        <f t="shared" si="0"/>
        <v>87.937062937062933</v>
      </c>
      <c r="E21" s="278">
        <f t="shared" si="1"/>
        <v>-276</v>
      </c>
      <c r="F21" s="276">
        <v>1348</v>
      </c>
      <c r="G21" s="476">
        <v>1311</v>
      </c>
      <c r="H21" s="277">
        <v>97.255192878338278</v>
      </c>
      <c r="I21" s="278">
        <v>-37</v>
      </c>
      <c r="J21" s="276">
        <v>950</v>
      </c>
      <c r="K21" s="276">
        <v>546</v>
      </c>
      <c r="L21" s="277">
        <f t="shared" si="23"/>
        <v>57.473684210526322</v>
      </c>
      <c r="M21" s="278">
        <f t="shared" si="2"/>
        <v>-404</v>
      </c>
      <c r="N21" s="276">
        <v>321</v>
      </c>
      <c r="O21" s="276">
        <v>328</v>
      </c>
      <c r="P21" s="279">
        <f t="shared" si="3"/>
        <v>102.18068535825545</v>
      </c>
      <c r="Q21" s="278">
        <f t="shared" si="24"/>
        <v>7</v>
      </c>
      <c r="R21" s="276">
        <v>2</v>
      </c>
      <c r="S21" s="276">
        <v>1</v>
      </c>
      <c r="T21" s="279">
        <f t="shared" si="4"/>
        <v>50</v>
      </c>
      <c r="U21" s="281">
        <v>-1</v>
      </c>
      <c r="V21" s="477">
        <v>2</v>
      </c>
      <c r="W21" s="276">
        <v>0</v>
      </c>
      <c r="X21" s="280">
        <f t="shared" si="5"/>
        <v>0</v>
      </c>
      <c r="Y21" s="282">
        <v>-2</v>
      </c>
      <c r="Z21" s="477">
        <v>0</v>
      </c>
      <c r="AA21" s="477">
        <v>0</v>
      </c>
      <c r="AB21" s="280" t="e">
        <f t="shared" si="28"/>
        <v>#DIV/0!</v>
      </c>
      <c r="AC21" s="283">
        <v>0</v>
      </c>
      <c r="AD21" s="276">
        <v>29</v>
      </c>
      <c r="AE21" s="276">
        <v>13</v>
      </c>
      <c r="AF21" s="279">
        <f t="shared" si="25"/>
        <v>44.827586206896555</v>
      </c>
      <c r="AG21" s="278">
        <f t="shared" si="6"/>
        <v>-16</v>
      </c>
      <c r="AH21" s="276" t="s">
        <v>317</v>
      </c>
      <c r="AI21" s="276" t="s">
        <v>308</v>
      </c>
      <c r="AJ21" s="277">
        <f t="shared" si="7"/>
        <v>33.333333333333329</v>
      </c>
      <c r="AK21" s="278">
        <v>-2</v>
      </c>
      <c r="AL21" s="276">
        <v>64</v>
      </c>
      <c r="AM21" s="276">
        <v>47</v>
      </c>
      <c r="AN21" s="279">
        <f t="shared" si="8"/>
        <v>73.4375</v>
      </c>
      <c r="AO21" s="278">
        <f t="shared" si="9"/>
        <v>-17</v>
      </c>
      <c r="AP21" s="276">
        <v>1235</v>
      </c>
      <c r="AQ21" s="276">
        <v>1256</v>
      </c>
      <c r="AR21" s="279">
        <f t="shared" si="10"/>
        <v>101.70040485829959</v>
      </c>
      <c r="AS21" s="278">
        <f t="shared" si="11"/>
        <v>21</v>
      </c>
      <c r="AT21" s="284">
        <v>228</v>
      </c>
      <c r="AU21" s="284">
        <v>240</v>
      </c>
      <c r="AV21" s="285">
        <f t="shared" si="12"/>
        <v>105.3</v>
      </c>
      <c r="AW21" s="286">
        <f t="shared" si="13"/>
        <v>12</v>
      </c>
      <c r="AX21" s="287">
        <v>1536</v>
      </c>
      <c r="AY21" s="276">
        <v>1291</v>
      </c>
      <c r="AZ21" s="279">
        <f t="shared" si="14"/>
        <v>84</v>
      </c>
      <c r="BA21" s="278">
        <f t="shared" si="15"/>
        <v>-245</v>
      </c>
      <c r="BB21" s="276">
        <v>1036</v>
      </c>
      <c r="BC21" s="276">
        <v>442</v>
      </c>
      <c r="BD21" s="279">
        <f t="shared" si="16"/>
        <v>42.664092664092664</v>
      </c>
      <c r="BE21" s="278">
        <f t="shared" si="17"/>
        <v>-594</v>
      </c>
      <c r="BF21" s="276">
        <v>761</v>
      </c>
      <c r="BG21" s="276">
        <v>324</v>
      </c>
      <c r="BH21" s="279">
        <f t="shared" si="18"/>
        <v>42.575558475689881</v>
      </c>
      <c r="BI21" s="278">
        <f t="shared" si="19"/>
        <v>-437</v>
      </c>
      <c r="BJ21" s="276">
        <v>687</v>
      </c>
      <c r="BK21" s="276">
        <v>285</v>
      </c>
      <c r="BL21" s="279">
        <f t="shared" si="20"/>
        <v>41.484716157205241</v>
      </c>
      <c r="BM21" s="278">
        <f t="shared" si="21"/>
        <v>-402</v>
      </c>
      <c r="BN21" s="276">
        <v>261</v>
      </c>
      <c r="BO21" s="276">
        <v>354</v>
      </c>
      <c r="BP21" s="277">
        <f t="shared" si="27"/>
        <v>135.6</v>
      </c>
      <c r="BQ21" s="278">
        <f t="shared" si="22"/>
        <v>93</v>
      </c>
      <c r="BR21" s="276">
        <v>8459.76</v>
      </c>
      <c r="BS21" s="276">
        <v>9677.1</v>
      </c>
      <c r="BT21" s="277">
        <v>114.4</v>
      </c>
      <c r="BU21" s="278">
        <v>1217.3400000000001</v>
      </c>
      <c r="BV21" s="288">
        <v>3</v>
      </c>
      <c r="BW21" s="288">
        <v>1</v>
      </c>
      <c r="BX21" s="282">
        <f t="shared" si="26"/>
        <v>-2</v>
      </c>
      <c r="BY21" s="289"/>
      <c r="BZ21" s="171"/>
      <c r="CA21" s="171"/>
    </row>
    <row r="22" spans="1:79" s="178" customFormat="1" ht="19.5" customHeight="1" x14ac:dyDescent="0.2">
      <c r="A22" s="475" t="s">
        <v>276</v>
      </c>
      <c r="B22" s="276">
        <v>1258</v>
      </c>
      <c r="C22" s="476">
        <v>1180</v>
      </c>
      <c r="D22" s="277">
        <f t="shared" si="0"/>
        <v>93.799682034976144</v>
      </c>
      <c r="E22" s="278">
        <f t="shared" si="1"/>
        <v>-78</v>
      </c>
      <c r="F22" s="276">
        <v>641</v>
      </c>
      <c r="G22" s="476">
        <v>559</v>
      </c>
      <c r="H22" s="277">
        <v>87.207488299531974</v>
      </c>
      <c r="I22" s="278">
        <v>-82</v>
      </c>
      <c r="J22" s="276">
        <v>453</v>
      </c>
      <c r="K22" s="276">
        <v>394</v>
      </c>
      <c r="L22" s="277">
        <f t="shared" si="23"/>
        <v>86.975717439293604</v>
      </c>
      <c r="M22" s="278">
        <f t="shared" si="2"/>
        <v>-59</v>
      </c>
      <c r="N22" s="276">
        <v>212</v>
      </c>
      <c r="O22" s="276">
        <v>206</v>
      </c>
      <c r="P22" s="279">
        <f t="shared" si="3"/>
        <v>97.169811320754718</v>
      </c>
      <c r="Q22" s="278">
        <f t="shared" si="24"/>
        <v>-6</v>
      </c>
      <c r="R22" s="276">
        <v>0</v>
      </c>
      <c r="S22" s="276">
        <v>0</v>
      </c>
      <c r="T22" s="280" t="e">
        <f t="shared" si="4"/>
        <v>#DIV/0!</v>
      </c>
      <c r="U22" s="281">
        <v>0</v>
      </c>
      <c r="V22" s="477">
        <v>3</v>
      </c>
      <c r="W22" s="276">
        <v>0</v>
      </c>
      <c r="X22" s="280">
        <f t="shared" si="5"/>
        <v>0</v>
      </c>
      <c r="Y22" s="282">
        <v>-3</v>
      </c>
      <c r="Z22" s="477">
        <v>0</v>
      </c>
      <c r="AA22" s="477">
        <v>0</v>
      </c>
      <c r="AB22" s="280" t="e">
        <f t="shared" si="28"/>
        <v>#DIV/0!</v>
      </c>
      <c r="AC22" s="283">
        <v>0</v>
      </c>
      <c r="AD22" s="276">
        <v>68</v>
      </c>
      <c r="AE22" s="276">
        <v>35</v>
      </c>
      <c r="AF22" s="279">
        <f t="shared" si="25"/>
        <v>51.470588235294116</v>
      </c>
      <c r="AG22" s="278">
        <f t="shared" si="6"/>
        <v>-33</v>
      </c>
      <c r="AH22" s="276" t="s">
        <v>306</v>
      </c>
      <c r="AI22" s="276" t="s">
        <v>306</v>
      </c>
      <c r="AJ22" s="474" t="e">
        <f t="shared" si="7"/>
        <v>#DIV/0!</v>
      </c>
      <c r="AK22" s="278">
        <v>0</v>
      </c>
      <c r="AL22" s="276">
        <v>51</v>
      </c>
      <c r="AM22" s="276">
        <v>7</v>
      </c>
      <c r="AN22" s="279">
        <f t="shared" si="8"/>
        <v>13.725490196078432</v>
      </c>
      <c r="AO22" s="278">
        <f t="shared" si="9"/>
        <v>-44</v>
      </c>
      <c r="AP22" s="276">
        <v>579</v>
      </c>
      <c r="AQ22" s="276">
        <v>512</v>
      </c>
      <c r="AR22" s="279">
        <f t="shared" si="10"/>
        <v>88.428324697754746</v>
      </c>
      <c r="AS22" s="278">
        <f t="shared" si="11"/>
        <v>-67</v>
      </c>
      <c r="AT22" s="284">
        <v>101</v>
      </c>
      <c r="AU22" s="284">
        <v>92</v>
      </c>
      <c r="AV22" s="285">
        <f t="shared" si="12"/>
        <v>91.1</v>
      </c>
      <c r="AW22" s="286">
        <f t="shared" si="13"/>
        <v>-9</v>
      </c>
      <c r="AX22" s="287">
        <v>426</v>
      </c>
      <c r="AY22" s="276">
        <v>459</v>
      </c>
      <c r="AZ22" s="279">
        <f t="shared" si="14"/>
        <v>107.7</v>
      </c>
      <c r="BA22" s="278">
        <f t="shared" si="15"/>
        <v>33</v>
      </c>
      <c r="BB22" s="276">
        <v>706</v>
      </c>
      <c r="BC22" s="276">
        <v>307</v>
      </c>
      <c r="BD22" s="279">
        <f t="shared" si="16"/>
        <v>43.48441926345609</v>
      </c>
      <c r="BE22" s="278">
        <f t="shared" si="17"/>
        <v>-399</v>
      </c>
      <c r="BF22" s="276">
        <v>325</v>
      </c>
      <c r="BG22" s="276">
        <v>131</v>
      </c>
      <c r="BH22" s="279">
        <f t="shared" si="18"/>
        <v>40.307692307692307</v>
      </c>
      <c r="BI22" s="278">
        <f t="shared" si="19"/>
        <v>-194</v>
      </c>
      <c r="BJ22" s="276">
        <v>273</v>
      </c>
      <c r="BK22" s="276">
        <v>115</v>
      </c>
      <c r="BL22" s="279">
        <f t="shared" si="20"/>
        <v>42.124542124542124</v>
      </c>
      <c r="BM22" s="278">
        <f t="shared" si="21"/>
        <v>-158</v>
      </c>
      <c r="BN22" s="276">
        <v>68</v>
      </c>
      <c r="BO22" s="276">
        <v>72</v>
      </c>
      <c r="BP22" s="277">
        <f t="shared" si="27"/>
        <v>105.9</v>
      </c>
      <c r="BQ22" s="278">
        <f t="shared" si="22"/>
        <v>4</v>
      </c>
      <c r="BR22" s="276">
        <v>8526.74</v>
      </c>
      <c r="BS22" s="276">
        <v>9179.86</v>
      </c>
      <c r="BT22" s="277">
        <v>107.7</v>
      </c>
      <c r="BU22" s="278">
        <v>653.1200000000008</v>
      </c>
      <c r="BV22" s="288">
        <v>5</v>
      </c>
      <c r="BW22" s="288">
        <v>2</v>
      </c>
      <c r="BX22" s="282">
        <f t="shared" si="26"/>
        <v>-3</v>
      </c>
      <c r="BY22" s="289"/>
      <c r="BZ22" s="171"/>
      <c r="CA22" s="171"/>
    </row>
    <row r="23" spans="1:79" s="178" customFormat="1" ht="19.5" customHeight="1" x14ac:dyDescent="0.2">
      <c r="A23" s="475" t="s">
        <v>277</v>
      </c>
      <c r="B23" s="276">
        <v>1150</v>
      </c>
      <c r="C23" s="476">
        <v>1190</v>
      </c>
      <c r="D23" s="277">
        <f t="shared" si="0"/>
        <v>103.47826086956522</v>
      </c>
      <c r="E23" s="278">
        <f t="shared" si="1"/>
        <v>40</v>
      </c>
      <c r="F23" s="276">
        <v>807</v>
      </c>
      <c r="G23" s="476">
        <v>859</v>
      </c>
      <c r="H23" s="277">
        <v>106.44361833952911</v>
      </c>
      <c r="I23" s="278">
        <v>52</v>
      </c>
      <c r="J23" s="276">
        <v>480</v>
      </c>
      <c r="K23" s="276">
        <v>480</v>
      </c>
      <c r="L23" s="277">
        <f t="shared" si="23"/>
        <v>100</v>
      </c>
      <c r="M23" s="278">
        <f t="shared" si="2"/>
        <v>0</v>
      </c>
      <c r="N23" s="276">
        <v>425</v>
      </c>
      <c r="O23" s="276">
        <v>460</v>
      </c>
      <c r="P23" s="279">
        <f t="shared" si="3"/>
        <v>108.23529411764706</v>
      </c>
      <c r="Q23" s="278">
        <f t="shared" si="24"/>
        <v>35</v>
      </c>
      <c r="R23" s="276">
        <v>0</v>
      </c>
      <c r="S23" s="276">
        <v>0</v>
      </c>
      <c r="T23" s="280" t="e">
        <f t="shared" si="4"/>
        <v>#DIV/0!</v>
      </c>
      <c r="U23" s="283">
        <v>0</v>
      </c>
      <c r="V23" s="477">
        <v>0</v>
      </c>
      <c r="W23" s="276">
        <v>0</v>
      </c>
      <c r="X23" s="280" t="e">
        <f t="shared" si="5"/>
        <v>#DIV/0!</v>
      </c>
      <c r="Y23" s="282">
        <v>0</v>
      </c>
      <c r="Z23" s="477">
        <v>0</v>
      </c>
      <c r="AA23" s="477">
        <v>0</v>
      </c>
      <c r="AB23" s="280" t="e">
        <f t="shared" si="28"/>
        <v>#DIV/0!</v>
      </c>
      <c r="AC23" s="283">
        <v>0</v>
      </c>
      <c r="AD23" s="276">
        <v>95</v>
      </c>
      <c r="AE23" s="276">
        <v>38</v>
      </c>
      <c r="AF23" s="279">
        <f t="shared" si="25"/>
        <v>40</v>
      </c>
      <c r="AG23" s="278">
        <f t="shared" si="6"/>
        <v>-57</v>
      </c>
      <c r="AH23" s="276" t="s">
        <v>306</v>
      </c>
      <c r="AI23" s="276" t="s">
        <v>306</v>
      </c>
      <c r="AJ23" s="474" t="e">
        <f t="shared" si="7"/>
        <v>#DIV/0!</v>
      </c>
      <c r="AK23" s="278">
        <v>0</v>
      </c>
      <c r="AL23" s="276">
        <v>57</v>
      </c>
      <c r="AM23" s="276">
        <v>11</v>
      </c>
      <c r="AN23" s="279">
        <f t="shared" si="8"/>
        <v>19.298245614035086</v>
      </c>
      <c r="AO23" s="278">
        <f t="shared" si="9"/>
        <v>-46</v>
      </c>
      <c r="AP23" s="276">
        <v>780</v>
      </c>
      <c r="AQ23" s="276">
        <v>842</v>
      </c>
      <c r="AR23" s="279">
        <f t="shared" si="10"/>
        <v>107.94871794871794</v>
      </c>
      <c r="AS23" s="278">
        <f t="shared" si="11"/>
        <v>62</v>
      </c>
      <c r="AT23" s="284">
        <v>116</v>
      </c>
      <c r="AU23" s="284">
        <v>124</v>
      </c>
      <c r="AV23" s="285">
        <f t="shared" si="12"/>
        <v>106.9</v>
      </c>
      <c r="AW23" s="286">
        <f t="shared" si="13"/>
        <v>8</v>
      </c>
      <c r="AX23" s="287">
        <v>559</v>
      </c>
      <c r="AY23" s="276">
        <v>537</v>
      </c>
      <c r="AZ23" s="279">
        <f t="shared" si="14"/>
        <v>96.1</v>
      </c>
      <c r="BA23" s="278">
        <f t="shared" si="15"/>
        <v>-22</v>
      </c>
      <c r="BB23" s="276">
        <v>572</v>
      </c>
      <c r="BC23" s="276">
        <v>329</v>
      </c>
      <c r="BD23" s="279">
        <f t="shared" si="16"/>
        <v>57.51748251748252</v>
      </c>
      <c r="BE23" s="278">
        <f t="shared" si="17"/>
        <v>-243</v>
      </c>
      <c r="BF23" s="276">
        <v>315</v>
      </c>
      <c r="BG23" s="276">
        <v>301</v>
      </c>
      <c r="BH23" s="279">
        <f t="shared" si="18"/>
        <v>95.555555555555557</v>
      </c>
      <c r="BI23" s="278">
        <f t="shared" si="19"/>
        <v>-14</v>
      </c>
      <c r="BJ23" s="276">
        <v>288</v>
      </c>
      <c r="BK23" s="276">
        <v>277</v>
      </c>
      <c r="BL23" s="279">
        <f t="shared" si="20"/>
        <v>96.180555555555557</v>
      </c>
      <c r="BM23" s="278">
        <f t="shared" si="21"/>
        <v>-11</v>
      </c>
      <c r="BN23" s="276">
        <v>51</v>
      </c>
      <c r="BO23" s="276">
        <v>63</v>
      </c>
      <c r="BP23" s="277">
        <f t="shared" si="27"/>
        <v>123.5</v>
      </c>
      <c r="BQ23" s="278">
        <f t="shared" si="22"/>
        <v>12</v>
      </c>
      <c r="BR23" s="276">
        <v>7135.65</v>
      </c>
      <c r="BS23" s="276">
        <v>8884.8700000000008</v>
      </c>
      <c r="BT23" s="277">
        <v>124.5</v>
      </c>
      <c r="BU23" s="278">
        <v>1749.2200000000012</v>
      </c>
      <c r="BV23" s="288">
        <v>6</v>
      </c>
      <c r="BW23" s="288">
        <v>5</v>
      </c>
      <c r="BX23" s="282">
        <f t="shared" si="26"/>
        <v>-1</v>
      </c>
      <c r="BY23" s="289"/>
      <c r="BZ23" s="171"/>
      <c r="CA23" s="171"/>
    </row>
    <row r="24" spans="1:79" s="178" customFormat="1" ht="19.5" customHeight="1" x14ac:dyDescent="0.2">
      <c r="A24" s="475" t="s">
        <v>278</v>
      </c>
      <c r="B24" s="276">
        <v>1339</v>
      </c>
      <c r="C24" s="476">
        <v>1350</v>
      </c>
      <c r="D24" s="277">
        <f t="shared" si="0"/>
        <v>100.82150858849887</v>
      </c>
      <c r="E24" s="278">
        <f t="shared" si="1"/>
        <v>11</v>
      </c>
      <c r="F24" s="276">
        <v>1071</v>
      </c>
      <c r="G24" s="476">
        <v>1096</v>
      </c>
      <c r="H24" s="277">
        <v>102.33426704014938</v>
      </c>
      <c r="I24" s="278">
        <v>25</v>
      </c>
      <c r="J24" s="276">
        <v>426</v>
      </c>
      <c r="K24" s="276">
        <v>389</v>
      </c>
      <c r="L24" s="277">
        <f t="shared" si="23"/>
        <v>91.314553990610321</v>
      </c>
      <c r="M24" s="278">
        <f t="shared" si="2"/>
        <v>-37</v>
      </c>
      <c r="N24" s="276">
        <v>345</v>
      </c>
      <c r="O24" s="276">
        <v>377</v>
      </c>
      <c r="P24" s="279">
        <f t="shared" si="3"/>
        <v>109.27536231884059</v>
      </c>
      <c r="Q24" s="278">
        <f t="shared" si="24"/>
        <v>32</v>
      </c>
      <c r="R24" s="276">
        <v>0</v>
      </c>
      <c r="S24" s="276">
        <v>0</v>
      </c>
      <c r="T24" s="280" t="e">
        <f t="shared" si="4"/>
        <v>#DIV/0!</v>
      </c>
      <c r="U24" s="283">
        <v>0</v>
      </c>
      <c r="V24" s="477">
        <v>0</v>
      </c>
      <c r="W24" s="276">
        <v>0</v>
      </c>
      <c r="X24" s="280" t="e">
        <f t="shared" si="5"/>
        <v>#DIV/0!</v>
      </c>
      <c r="Y24" s="282">
        <v>0</v>
      </c>
      <c r="Z24" s="477">
        <v>0</v>
      </c>
      <c r="AA24" s="477">
        <v>0</v>
      </c>
      <c r="AB24" s="280" t="e">
        <f t="shared" si="28"/>
        <v>#DIV/0!</v>
      </c>
      <c r="AC24" s="283">
        <v>0</v>
      </c>
      <c r="AD24" s="276">
        <v>145</v>
      </c>
      <c r="AE24" s="276">
        <v>13</v>
      </c>
      <c r="AF24" s="279">
        <f t="shared" si="25"/>
        <v>8.9655172413793096</v>
      </c>
      <c r="AG24" s="278">
        <f t="shared" si="6"/>
        <v>-132</v>
      </c>
      <c r="AH24" s="276" t="s">
        <v>306</v>
      </c>
      <c r="AI24" s="276" t="s">
        <v>306</v>
      </c>
      <c r="AJ24" s="474" t="e">
        <f t="shared" si="7"/>
        <v>#DIV/0!</v>
      </c>
      <c r="AK24" s="278">
        <v>0</v>
      </c>
      <c r="AL24" s="276">
        <v>235</v>
      </c>
      <c r="AM24" s="276">
        <v>57</v>
      </c>
      <c r="AN24" s="279">
        <f t="shared" si="8"/>
        <v>24.25531914893617</v>
      </c>
      <c r="AO24" s="278">
        <f t="shared" si="9"/>
        <v>-178</v>
      </c>
      <c r="AP24" s="276">
        <v>1041</v>
      </c>
      <c r="AQ24" s="276">
        <v>1079</v>
      </c>
      <c r="AR24" s="279">
        <f t="shared" si="10"/>
        <v>103.65033621517772</v>
      </c>
      <c r="AS24" s="278">
        <f t="shared" si="11"/>
        <v>38</v>
      </c>
      <c r="AT24" s="284">
        <v>111</v>
      </c>
      <c r="AU24" s="284">
        <v>91</v>
      </c>
      <c r="AV24" s="285">
        <f t="shared" si="12"/>
        <v>82</v>
      </c>
      <c r="AW24" s="286">
        <f t="shared" si="13"/>
        <v>-20</v>
      </c>
      <c r="AX24" s="287">
        <v>521</v>
      </c>
      <c r="AY24" s="276">
        <v>426</v>
      </c>
      <c r="AZ24" s="279">
        <f t="shared" si="14"/>
        <v>81.8</v>
      </c>
      <c r="BA24" s="278">
        <f t="shared" si="15"/>
        <v>-95</v>
      </c>
      <c r="BB24" s="276">
        <v>630</v>
      </c>
      <c r="BC24" s="276">
        <v>414</v>
      </c>
      <c r="BD24" s="279">
        <f t="shared" si="16"/>
        <v>65.714285714285708</v>
      </c>
      <c r="BE24" s="278">
        <f t="shared" si="17"/>
        <v>-216</v>
      </c>
      <c r="BF24" s="276">
        <v>419</v>
      </c>
      <c r="BG24" s="276">
        <v>399</v>
      </c>
      <c r="BH24" s="279">
        <f t="shared" si="18"/>
        <v>95.226730310262525</v>
      </c>
      <c r="BI24" s="278">
        <f t="shared" si="19"/>
        <v>-20</v>
      </c>
      <c r="BJ24" s="276">
        <v>391</v>
      </c>
      <c r="BK24" s="276">
        <v>386</v>
      </c>
      <c r="BL24" s="279">
        <f t="shared" si="20"/>
        <v>98.721227621483379</v>
      </c>
      <c r="BM24" s="278">
        <f t="shared" si="21"/>
        <v>-5</v>
      </c>
      <c r="BN24" s="276">
        <v>24</v>
      </c>
      <c r="BO24" s="276">
        <v>27</v>
      </c>
      <c r="BP24" s="277">
        <f t="shared" si="27"/>
        <v>112.5</v>
      </c>
      <c r="BQ24" s="278">
        <f t="shared" si="22"/>
        <v>3</v>
      </c>
      <c r="BR24" s="276">
        <v>6083.99</v>
      </c>
      <c r="BS24" s="276">
        <v>8097</v>
      </c>
      <c r="BT24" s="277">
        <v>133.1</v>
      </c>
      <c r="BU24" s="278">
        <v>2013.0100000000002</v>
      </c>
      <c r="BV24" s="288">
        <v>17</v>
      </c>
      <c r="BW24" s="288">
        <v>15</v>
      </c>
      <c r="BX24" s="282">
        <f t="shared" si="26"/>
        <v>-2</v>
      </c>
      <c r="BY24" s="289"/>
      <c r="BZ24" s="171"/>
      <c r="CA24" s="171"/>
    </row>
    <row r="25" spans="1:79" s="178" customFormat="1" ht="19.5" customHeight="1" x14ac:dyDescent="0.2">
      <c r="A25" s="475" t="s">
        <v>279</v>
      </c>
      <c r="B25" s="276">
        <v>1156</v>
      </c>
      <c r="C25" s="476">
        <v>1095</v>
      </c>
      <c r="D25" s="277">
        <f t="shared" si="0"/>
        <v>94.72318339100346</v>
      </c>
      <c r="E25" s="278">
        <f t="shared" si="1"/>
        <v>-61</v>
      </c>
      <c r="F25" s="276">
        <v>889</v>
      </c>
      <c r="G25" s="476">
        <v>895</v>
      </c>
      <c r="H25" s="277">
        <v>100.67491563554556</v>
      </c>
      <c r="I25" s="278">
        <v>6</v>
      </c>
      <c r="J25" s="276">
        <v>547</v>
      </c>
      <c r="K25" s="276">
        <v>438</v>
      </c>
      <c r="L25" s="277">
        <f t="shared" si="23"/>
        <v>80.073126142595967</v>
      </c>
      <c r="M25" s="278">
        <f t="shared" si="2"/>
        <v>-109</v>
      </c>
      <c r="N25" s="276">
        <v>445</v>
      </c>
      <c r="O25" s="276">
        <v>403</v>
      </c>
      <c r="P25" s="279">
        <f t="shared" si="3"/>
        <v>90.561797752808985</v>
      </c>
      <c r="Q25" s="278">
        <f t="shared" si="24"/>
        <v>-42</v>
      </c>
      <c r="R25" s="276">
        <v>0</v>
      </c>
      <c r="S25" s="276">
        <v>0</v>
      </c>
      <c r="T25" s="280" t="e">
        <f t="shared" si="4"/>
        <v>#DIV/0!</v>
      </c>
      <c r="U25" s="281">
        <v>0</v>
      </c>
      <c r="V25" s="477">
        <v>1</v>
      </c>
      <c r="W25" s="276">
        <v>0</v>
      </c>
      <c r="X25" s="280">
        <f t="shared" si="5"/>
        <v>0</v>
      </c>
      <c r="Y25" s="282">
        <v>-1</v>
      </c>
      <c r="Z25" s="477">
        <v>0</v>
      </c>
      <c r="AA25" s="477">
        <v>0</v>
      </c>
      <c r="AB25" s="280" t="e">
        <f t="shared" si="28"/>
        <v>#DIV/0!</v>
      </c>
      <c r="AC25" s="283">
        <v>0</v>
      </c>
      <c r="AD25" s="276">
        <v>152</v>
      </c>
      <c r="AE25" s="276">
        <v>36</v>
      </c>
      <c r="AF25" s="279">
        <f t="shared" si="25"/>
        <v>23.684210526315788</v>
      </c>
      <c r="AG25" s="278">
        <f t="shared" si="6"/>
        <v>-116</v>
      </c>
      <c r="AH25" s="276" t="s">
        <v>306</v>
      </c>
      <c r="AI25" s="276" t="s">
        <v>306</v>
      </c>
      <c r="AJ25" s="474" t="e">
        <f t="shared" si="7"/>
        <v>#DIV/0!</v>
      </c>
      <c r="AK25" s="278">
        <v>0</v>
      </c>
      <c r="AL25" s="276">
        <v>405</v>
      </c>
      <c r="AM25" s="276">
        <v>150</v>
      </c>
      <c r="AN25" s="279">
        <f t="shared" si="8"/>
        <v>37.037037037037038</v>
      </c>
      <c r="AO25" s="278">
        <f t="shared" si="9"/>
        <v>-255</v>
      </c>
      <c r="AP25" s="276">
        <v>847</v>
      </c>
      <c r="AQ25" s="276">
        <v>862</v>
      </c>
      <c r="AR25" s="279">
        <f t="shared" si="10"/>
        <v>101.77095631641086</v>
      </c>
      <c r="AS25" s="278">
        <f t="shared" si="11"/>
        <v>15</v>
      </c>
      <c r="AT25" s="284">
        <v>135</v>
      </c>
      <c r="AU25" s="284">
        <v>107</v>
      </c>
      <c r="AV25" s="285">
        <f t="shared" si="12"/>
        <v>79.3</v>
      </c>
      <c r="AW25" s="286">
        <f t="shared" si="13"/>
        <v>-28</v>
      </c>
      <c r="AX25" s="287">
        <v>642</v>
      </c>
      <c r="AY25" s="276">
        <v>471</v>
      </c>
      <c r="AZ25" s="279">
        <f t="shared" si="14"/>
        <v>73.400000000000006</v>
      </c>
      <c r="BA25" s="278">
        <f t="shared" si="15"/>
        <v>-171</v>
      </c>
      <c r="BB25" s="276">
        <v>395</v>
      </c>
      <c r="BC25" s="276">
        <v>349</v>
      </c>
      <c r="BD25" s="279">
        <f t="shared" si="16"/>
        <v>88.354430379746844</v>
      </c>
      <c r="BE25" s="278">
        <f t="shared" si="17"/>
        <v>-46</v>
      </c>
      <c r="BF25" s="276">
        <v>248</v>
      </c>
      <c r="BG25" s="276">
        <v>257</v>
      </c>
      <c r="BH25" s="279">
        <f t="shared" si="18"/>
        <v>103.62903225806453</v>
      </c>
      <c r="BI25" s="278">
        <f t="shared" si="19"/>
        <v>9</v>
      </c>
      <c r="BJ25" s="276">
        <v>220</v>
      </c>
      <c r="BK25" s="276">
        <v>224</v>
      </c>
      <c r="BL25" s="279">
        <f t="shared" si="20"/>
        <v>101.81818181818181</v>
      </c>
      <c r="BM25" s="278">
        <f t="shared" si="21"/>
        <v>4</v>
      </c>
      <c r="BN25" s="276">
        <v>35</v>
      </c>
      <c r="BO25" s="276">
        <v>35</v>
      </c>
      <c r="BP25" s="277">
        <f t="shared" si="27"/>
        <v>100</v>
      </c>
      <c r="BQ25" s="278">
        <f t="shared" si="22"/>
        <v>0</v>
      </c>
      <c r="BR25" s="276">
        <v>5182.8599999999997</v>
      </c>
      <c r="BS25" s="276">
        <v>6433.2</v>
      </c>
      <c r="BT25" s="277">
        <v>124.1</v>
      </c>
      <c r="BU25" s="278">
        <v>1250.3400000000001</v>
      </c>
      <c r="BV25" s="288">
        <v>7</v>
      </c>
      <c r="BW25" s="288">
        <v>7</v>
      </c>
      <c r="BX25" s="282">
        <f t="shared" si="26"/>
        <v>0</v>
      </c>
      <c r="BY25" s="289"/>
      <c r="BZ25" s="171"/>
      <c r="CA25" s="171"/>
    </row>
    <row r="26" spans="1:79" s="178" customFormat="1" ht="19.5" customHeight="1" x14ac:dyDescent="0.2">
      <c r="A26" s="475" t="s">
        <v>280</v>
      </c>
      <c r="B26" s="276">
        <v>1700</v>
      </c>
      <c r="C26" s="476">
        <v>1611</v>
      </c>
      <c r="D26" s="277">
        <f t="shared" si="0"/>
        <v>94.764705882352942</v>
      </c>
      <c r="E26" s="278">
        <f t="shared" si="1"/>
        <v>-89</v>
      </c>
      <c r="F26" s="276">
        <v>1395</v>
      </c>
      <c r="G26" s="476">
        <v>1375</v>
      </c>
      <c r="H26" s="277">
        <v>98.56630824372759</v>
      </c>
      <c r="I26" s="278">
        <v>-20</v>
      </c>
      <c r="J26" s="276">
        <v>755</v>
      </c>
      <c r="K26" s="276">
        <v>676</v>
      </c>
      <c r="L26" s="277">
        <f t="shared" si="23"/>
        <v>89.536423841059602</v>
      </c>
      <c r="M26" s="278">
        <f t="shared" si="2"/>
        <v>-79</v>
      </c>
      <c r="N26" s="276">
        <v>646</v>
      </c>
      <c r="O26" s="276">
        <v>625</v>
      </c>
      <c r="P26" s="279">
        <f t="shared" si="3"/>
        <v>96.749226006191947</v>
      </c>
      <c r="Q26" s="278">
        <f t="shared" si="24"/>
        <v>-21</v>
      </c>
      <c r="R26" s="276">
        <v>0</v>
      </c>
      <c r="S26" s="276">
        <v>0</v>
      </c>
      <c r="T26" s="280" t="e">
        <f t="shared" si="4"/>
        <v>#DIV/0!</v>
      </c>
      <c r="U26" s="283">
        <v>0</v>
      </c>
      <c r="V26" s="477">
        <v>4</v>
      </c>
      <c r="W26" s="276">
        <v>0</v>
      </c>
      <c r="X26" s="280">
        <f t="shared" si="5"/>
        <v>0</v>
      </c>
      <c r="Y26" s="282">
        <v>-4</v>
      </c>
      <c r="Z26" s="477">
        <v>0</v>
      </c>
      <c r="AA26" s="477">
        <v>0</v>
      </c>
      <c r="AB26" s="280" t="e">
        <f t="shared" si="28"/>
        <v>#DIV/0!</v>
      </c>
      <c r="AC26" s="283">
        <v>0</v>
      </c>
      <c r="AD26" s="276">
        <v>279</v>
      </c>
      <c r="AE26" s="276">
        <v>142</v>
      </c>
      <c r="AF26" s="279">
        <f t="shared" si="25"/>
        <v>50.896057347670251</v>
      </c>
      <c r="AG26" s="278">
        <f t="shared" si="6"/>
        <v>-137</v>
      </c>
      <c r="AH26" s="276" t="s">
        <v>306</v>
      </c>
      <c r="AI26" s="276" t="s">
        <v>306</v>
      </c>
      <c r="AJ26" s="474" t="e">
        <f t="shared" si="7"/>
        <v>#DIV/0!</v>
      </c>
      <c r="AK26" s="278">
        <v>0</v>
      </c>
      <c r="AL26" s="276">
        <v>274</v>
      </c>
      <c r="AM26" s="276">
        <v>127</v>
      </c>
      <c r="AN26" s="279">
        <f t="shared" si="8"/>
        <v>46.350364963503651</v>
      </c>
      <c r="AO26" s="278">
        <f t="shared" si="9"/>
        <v>-147</v>
      </c>
      <c r="AP26" s="276">
        <v>1347</v>
      </c>
      <c r="AQ26" s="276">
        <v>1355</v>
      </c>
      <c r="AR26" s="279">
        <f t="shared" si="10"/>
        <v>100.5939123979213</v>
      </c>
      <c r="AS26" s="278">
        <f t="shared" si="11"/>
        <v>8</v>
      </c>
      <c r="AT26" s="284">
        <v>105</v>
      </c>
      <c r="AU26" s="284">
        <v>109</v>
      </c>
      <c r="AV26" s="285">
        <f t="shared" si="12"/>
        <v>103.8</v>
      </c>
      <c r="AW26" s="286">
        <f t="shared" si="13"/>
        <v>4</v>
      </c>
      <c r="AX26" s="287">
        <v>860</v>
      </c>
      <c r="AY26" s="276">
        <v>818</v>
      </c>
      <c r="AZ26" s="279">
        <f t="shared" si="14"/>
        <v>95.1</v>
      </c>
      <c r="BA26" s="278">
        <f t="shared" si="15"/>
        <v>-42</v>
      </c>
      <c r="BB26" s="276">
        <v>633</v>
      </c>
      <c r="BC26" s="276">
        <v>412</v>
      </c>
      <c r="BD26" s="279">
        <f t="shared" si="16"/>
        <v>65.086887835702996</v>
      </c>
      <c r="BE26" s="278">
        <f t="shared" si="17"/>
        <v>-221</v>
      </c>
      <c r="BF26" s="276">
        <v>472</v>
      </c>
      <c r="BG26" s="276">
        <v>371</v>
      </c>
      <c r="BH26" s="279">
        <f t="shared" si="18"/>
        <v>78.601694915254242</v>
      </c>
      <c r="BI26" s="278">
        <f t="shared" si="19"/>
        <v>-101</v>
      </c>
      <c r="BJ26" s="276">
        <v>440</v>
      </c>
      <c r="BK26" s="276">
        <v>336</v>
      </c>
      <c r="BL26" s="279">
        <f t="shared" si="20"/>
        <v>76.363636363636374</v>
      </c>
      <c r="BM26" s="278">
        <f t="shared" si="21"/>
        <v>-104</v>
      </c>
      <c r="BN26" s="276">
        <v>31</v>
      </c>
      <c r="BO26" s="276">
        <v>30</v>
      </c>
      <c r="BP26" s="277">
        <f t="shared" si="27"/>
        <v>96.8</v>
      </c>
      <c r="BQ26" s="278">
        <f t="shared" si="22"/>
        <v>-1</v>
      </c>
      <c r="BR26" s="276">
        <v>5596.81</v>
      </c>
      <c r="BS26" s="276">
        <v>8427.5300000000007</v>
      </c>
      <c r="BT26" s="277">
        <v>150.6</v>
      </c>
      <c r="BU26" s="278">
        <v>2830.7200000000003</v>
      </c>
      <c r="BV26" s="288">
        <v>15</v>
      </c>
      <c r="BW26" s="288">
        <v>12</v>
      </c>
      <c r="BX26" s="282">
        <f t="shared" si="26"/>
        <v>-3</v>
      </c>
      <c r="BY26" s="289"/>
      <c r="BZ26" s="171"/>
      <c r="CA26" s="171"/>
    </row>
    <row r="27" spans="1:79" s="178" customFormat="1" ht="19.5" customHeight="1" x14ac:dyDescent="0.2">
      <c r="A27" s="475" t="s">
        <v>281</v>
      </c>
      <c r="B27" s="276">
        <v>2113</v>
      </c>
      <c r="C27" s="476">
        <v>2206</v>
      </c>
      <c r="D27" s="277">
        <f t="shared" si="0"/>
        <v>104.4013251301467</v>
      </c>
      <c r="E27" s="278">
        <f t="shared" si="1"/>
        <v>93</v>
      </c>
      <c r="F27" s="276">
        <v>1222</v>
      </c>
      <c r="G27" s="476">
        <v>1275</v>
      </c>
      <c r="H27" s="277">
        <v>104.33715220949264</v>
      </c>
      <c r="I27" s="278">
        <v>53</v>
      </c>
      <c r="J27" s="276">
        <v>480</v>
      </c>
      <c r="K27" s="276">
        <v>504</v>
      </c>
      <c r="L27" s="277">
        <f t="shared" si="23"/>
        <v>105</v>
      </c>
      <c r="M27" s="278">
        <f t="shared" si="2"/>
        <v>24</v>
      </c>
      <c r="N27" s="276">
        <v>376</v>
      </c>
      <c r="O27" s="276">
        <v>395</v>
      </c>
      <c r="P27" s="279">
        <f t="shared" si="3"/>
        <v>105.05319148936169</v>
      </c>
      <c r="Q27" s="278">
        <f t="shared" si="24"/>
        <v>19</v>
      </c>
      <c r="R27" s="276">
        <v>2</v>
      </c>
      <c r="S27" s="276">
        <v>0</v>
      </c>
      <c r="T27" s="279">
        <f t="shared" si="4"/>
        <v>0</v>
      </c>
      <c r="U27" s="281">
        <v>-2</v>
      </c>
      <c r="V27" s="477">
        <v>0</v>
      </c>
      <c r="W27" s="276">
        <v>0</v>
      </c>
      <c r="X27" s="280" t="e">
        <f t="shared" si="5"/>
        <v>#DIV/0!</v>
      </c>
      <c r="Y27" s="282">
        <v>0</v>
      </c>
      <c r="Z27" s="477">
        <v>0</v>
      </c>
      <c r="AA27" s="477">
        <v>0</v>
      </c>
      <c r="AB27" s="280" t="e">
        <f t="shared" si="28"/>
        <v>#DIV/0!</v>
      </c>
      <c r="AC27" s="283">
        <v>0</v>
      </c>
      <c r="AD27" s="276">
        <v>114</v>
      </c>
      <c r="AE27" s="276">
        <v>16</v>
      </c>
      <c r="AF27" s="279">
        <f t="shared" si="25"/>
        <v>14.035087719298245</v>
      </c>
      <c r="AG27" s="278">
        <f t="shared" si="6"/>
        <v>-98</v>
      </c>
      <c r="AH27" s="276" t="s">
        <v>308</v>
      </c>
      <c r="AI27" s="276" t="s">
        <v>306</v>
      </c>
      <c r="AJ27" s="277">
        <f t="shared" si="7"/>
        <v>0</v>
      </c>
      <c r="AK27" s="278">
        <v>-1</v>
      </c>
      <c r="AL27" s="276">
        <v>101</v>
      </c>
      <c r="AM27" s="276">
        <v>12</v>
      </c>
      <c r="AN27" s="279">
        <f t="shared" si="8"/>
        <v>11.881188118811881</v>
      </c>
      <c r="AO27" s="278">
        <f t="shared" si="9"/>
        <v>-89</v>
      </c>
      <c r="AP27" s="276">
        <v>1164</v>
      </c>
      <c r="AQ27" s="276">
        <v>1242</v>
      </c>
      <c r="AR27" s="279">
        <f t="shared" si="10"/>
        <v>106.70103092783505</v>
      </c>
      <c r="AS27" s="278">
        <f t="shared" si="11"/>
        <v>78</v>
      </c>
      <c r="AT27" s="284">
        <v>170</v>
      </c>
      <c r="AU27" s="284">
        <v>152</v>
      </c>
      <c r="AV27" s="285">
        <f t="shared" si="12"/>
        <v>89.4</v>
      </c>
      <c r="AW27" s="286">
        <f t="shared" si="13"/>
        <v>-18</v>
      </c>
      <c r="AX27" s="287">
        <v>602</v>
      </c>
      <c r="AY27" s="276">
        <v>644</v>
      </c>
      <c r="AZ27" s="279">
        <f t="shared" si="14"/>
        <v>107</v>
      </c>
      <c r="BA27" s="278">
        <f t="shared" si="15"/>
        <v>42</v>
      </c>
      <c r="BB27" s="276">
        <v>1279</v>
      </c>
      <c r="BC27" s="276">
        <v>534</v>
      </c>
      <c r="BD27" s="279">
        <f t="shared" si="16"/>
        <v>41.751368256450348</v>
      </c>
      <c r="BE27" s="278">
        <f t="shared" si="17"/>
        <v>-745</v>
      </c>
      <c r="BF27" s="276">
        <v>563</v>
      </c>
      <c r="BG27" s="276">
        <v>396</v>
      </c>
      <c r="BH27" s="279">
        <f t="shared" si="18"/>
        <v>70.33747779751333</v>
      </c>
      <c r="BI27" s="278">
        <f t="shared" si="19"/>
        <v>-167</v>
      </c>
      <c r="BJ27" s="276">
        <v>522</v>
      </c>
      <c r="BK27" s="276">
        <v>363</v>
      </c>
      <c r="BL27" s="279">
        <f t="shared" si="20"/>
        <v>69.540229885057471</v>
      </c>
      <c r="BM27" s="278">
        <f t="shared" si="21"/>
        <v>-159</v>
      </c>
      <c r="BN27" s="276">
        <v>43</v>
      </c>
      <c r="BO27" s="276">
        <v>41</v>
      </c>
      <c r="BP27" s="277">
        <f t="shared" si="27"/>
        <v>95.3</v>
      </c>
      <c r="BQ27" s="278">
        <f t="shared" si="22"/>
        <v>-2</v>
      </c>
      <c r="BR27" s="276">
        <v>6933.63</v>
      </c>
      <c r="BS27" s="276">
        <v>7766</v>
      </c>
      <c r="BT27" s="277">
        <v>112</v>
      </c>
      <c r="BU27" s="278">
        <v>832.36999999999989</v>
      </c>
      <c r="BV27" s="288">
        <v>13</v>
      </c>
      <c r="BW27" s="288">
        <v>10</v>
      </c>
      <c r="BX27" s="282">
        <f t="shared" si="26"/>
        <v>-3</v>
      </c>
      <c r="BY27" s="289"/>
      <c r="BZ27" s="171"/>
      <c r="CA27" s="171"/>
    </row>
    <row r="28" spans="1:79" s="178" customFormat="1" ht="19.5" customHeight="1" x14ac:dyDescent="0.2">
      <c r="A28" s="475" t="s">
        <v>282</v>
      </c>
      <c r="B28" s="276">
        <v>10355</v>
      </c>
      <c r="C28" s="476">
        <v>10694</v>
      </c>
      <c r="D28" s="277">
        <f t="shared" si="0"/>
        <v>103.27378078223082</v>
      </c>
      <c r="E28" s="278">
        <f t="shared" si="1"/>
        <v>339</v>
      </c>
      <c r="F28" s="276">
        <v>5185</v>
      </c>
      <c r="G28" s="476">
        <v>4292</v>
      </c>
      <c r="H28" s="277">
        <v>82.777242044358729</v>
      </c>
      <c r="I28" s="278">
        <v>-893</v>
      </c>
      <c r="J28" s="276">
        <v>1925</v>
      </c>
      <c r="K28" s="276">
        <v>1603</v>
      </c>
      <c r="L28" s="277">
        <f t="shared" si="23"/>
        <v>83.27272727272728</v>
      </c>
      <c r="M28" s="278">
        <f t="shared" si="2"/>
        <v>-322</v>
      </c>
      <c r="N28" s="276">
        <v>1173</v>
      </c>
      <c r="O28" s="276">
        <v>1048</v>
      </c>
      <c r="P28" s="279">
        <f t="shared" si="3"/>
        <v>89.34356351236147</v>
      </c>
      <c r="Q28" s="278">
        <f t="shared" si="24"/>
        <v>-125</v>
      </c>
      <c r="R28" s="276">
        <v>7</v>
      </c>
      <c r="S28" s="276">
        <v>2</v>
      </c>
      <c r="T28" s="279">
        <f t="shared" si="4"/>
        <v>28.571428571428569</v>
      </c>
      <c r="U28" s="281">
        <v>-5</v>
      </c>
      <c r="V28" s="477">
        <v>1</v>
      </c>
      <c r="W28" s="276">
        <v>0</v>
      </c>
      <c r="X28" s="279">
        <f t="shared" si="5"/>
        <v>0</v>
      </c>
      <c r="Y28" s="282">
        <v>-1</v>
      </c>
      <c r="Z28" s="477">
        <v>4</v>
      </c>
      <c r="AA28" s="477">
        <v>5</v>
      </c>
      <c r="AB28" s="279">
        <f t="shared" si="28"/>
        <v>125</v>
      </c>
      <c r="AC28" s="283">
        <v>-4</v>
      </c>
      <c r="AD28" s="276">
        <v>458</v>
      </c>
      <c r="AE28" s="276">
        <v>151</v>
      </c>
      <c r="AF28" s="279">
        <f t="shared" si="25"/>
        <v>32.969432314410483</v>
      </c>
      <c r="AG28" s="278">
        <f t="shared" si="6"/>
        <v>-307</v>
      </c>
      <c r="AH28" s="276" t="s">
        <v>317</v>
      </c>
      <c r="AI28" s="276" t="s">
        <v>317</v>
      </c>
      <c r="AJ28" s="277">
        <f t="shared" si="7"/>
        <v>100</v>
      </c>
      <c r="AK28" s="278">
        <v>0</v>
      </c>
      <c r="AL28" s="276">
        <v>360</v>
      </c>
      <c r="AM28" s="276">
        <v>167</v>
      </c>
      <c r="AN28" s="279">
        <f t="shared" si="8"/>
        <v>46.388888888888893</v>
      </c>
      <c r="AO28" s="278">
        <f t="shared" si="9"/>
        <v>-193</v>
      </c>
      <c r="AP28" s="276">
        <v>4711</v>
      </c>
      <c r="AQ28" s="276">
        <v>4068</v>
      </c>
      <c r="AR28" s="279">
        <f t="shared" si="10"/>
        <v>86.351093186160057</v>
      </c>
      <c r="AS28" s="278">
        <f t="shared" si="11"/>
        <v>-643</v>
      </c>
      <c r="AT28" s="284">
        <v>687</v>
      </c>
      <c r="AU28" s="284">
        <v>613</v>
      </c>
      <c r="AV28" s="285">
        <f t="shared" si="12"/>
        <v>89.2</v>
      </c>
      <c r="AW28" s="286">
        <f t="shared" si="13"/>
        <v>-74</v>
      </c>
      <c r="AX28" s="287">
        <v>4489</v>
      </c>
      <c r="AY28" s="276">
        <v>3598</v>
      </c>
      <c r="AZ28" s="279">
        <f t="shared" si="14"/>
        <v>80.2</v>
      </c>
      <c r="BA28" s="278">
        <f t="shared" si="15"/>
        <v>-891</v>
      </c>
      <c r="BB28" s="276">
        <v>7591</v>
      </c>
      <c r="BC28" s="276">
        <v>2019</v>
      </c>
      <c r="BD28" s="279">
        <f t="shared" si="16"/>
        <v>26.59728626004479</v>
      </c>
      <c r="BE28" s="278">
        <f t="shared" si="17"/>
        <v>-5572</v>
      </c>
      <c r="BF28" s="276">
        <v>2842</v>
      </c>
      <c r="BG28" s="276">
        <v>1394</v>
      </c>
      <c r="BH28" s="279">
        <f t="shared" si="18"/>
        <v>49.049964813511608</v>
      </c>
      <c r="BI28" s="278">
        <f t="shared" si="19"/>
        <v>-1448</v>
      </c>
      <c r="BJ28" s="276">
        <v>2410</v>
      </c>
      <c r="BK28" s="276">
        <v>1227</v>
      </c>
      <c r="BL28" s="279">
        <f t="shared" si="20"/>
        <v>50.912863070539416</v>
      </c>
      <c r="BM28" s="278">
        <f t="shared" si="21"/>
        <v>-1183</v>
      </c>
      <c r="BN28" s="276">
        <v>851</v>
      </c>
      <c r="BO28" s="276">
        <v>1001</v>
      </c>
      <c r="BP28" s="277">
        <f t="shared" si="27"/>
        <v>117.6</v>
      </c>
      <c r="BQ28" s="278">
        <f t="shared" si="22"/>
        <v>150</v>
      </c>
      <c r="BR28" s="276">
        <v>7085.43</v>
      </c>
      <c r="BS28" s="276">
        <v>9308.2900000000009</v>
      </c>
      <c r="BT28" s="277">
        <v>131.4</v>
      </c>
      <c r="BU28" s="278">
        <v>2222.8600000000006</v>
      </c>
      <c r="BV28" s="288">
        <v>3</v>
      </c>
      <c r="BW28" s="288">
        <v>1</v>
      </c>
      <c r="BX28" s="282">
        <f t="shared" si="26"/>
        <v>-2</v>
      </c>
      <c r="BY28" s="289"/>
      <c r="BZ28" s="171"/>
      <c r="CA28" s="171"/>
    </row>
    <row r="29" spans="1:79" s="182" customFormat="1" ht="19.5" customHeight="1" x14ac:dyDescent="0.2">
      <c r="A29" s="475" t="s">
        <v>283</v>
      </c>
      <c r="B29" s="276">
        <v>4420</v>
      </c>
      <c r="C29" s="476">
        <v>4526</v>
      </c>
      <c r="D29" s="277">
        <f t="shared" si="0"/>
        <v>102.39819004524887</v>
      </c>
      <c r="E29" s="278">
        <f t="shared" si="1"/>
        <v>106</v>
      </c>
      <c r="F29" s="276">
        <v>2743</v>
      </c>
      <c r="G29" s="476">
        <v>2911</v>
      </c>
      <c r="H29" s="277">
        <v>106.12468100619759</v>
      </c>
      <c r="I29" s="278">
        <v>168</v>
      </c>
      <c r="J29" s="276">
        <v>623</v>
      </c>
      <c r="K29" s="276">
        <v>618</v>
      </c>
      <c r="L29" s="277">
        <f t="shared" si="23"/>
        <v>99.197431781701439</v>
      </c>
      <c r="M29" s="278">
        <f t="shared" si="2"/>
        <v>-5</v>
      </c>
      <c r="N29" s="276">
        <v>479</v>
      </c>
      <c r="O29" s="276">
        <v>587</v>
      </c>
      <c r="P29" s="279">
        <f t="shared" si="3"/>
        <v>122.54697286012527</v>
      </c>
      <c r="Q29" s="278">
        <f t="shared" si="24"/>
        <v>108</v>
      </c>
      <c r="R29" s="276">
        <v>0</v>
      </c>
      <c r="S29" s="276">
        <v>1</v>
      </c>
      <c r="T29" s="280" t="e">
        <f t="shared" si="4"/>
        <v>#DIV/0!</v>
      </c>
      <c r="U29" s="281">
        <v>1</v>
      </c>
      <c r="V29" s="477">
        <v>0</v>
      </c>
      <c r="W29" s="276">
        <v>0</v>
      </c>
      <c r="X29" s="280" t="e">
        <f t="shared" si="5"/>
        <v>#DIV/0!</v>
      </c>
      <c r="Y29" s="282">
        <v>0</v>
      </c>
      <c r="Z29" s="477">
        <v>0</v>
      </c>
      <c r="AA29" s="477">
        <v>1</v>
      </c>
      <c r="AB29" s="280" t="e">
        <f t="shared" si="28"/>
        <v>#DIV/0!</v>
      </c>
      <c r="AC29" s="283">
        <v>0</v>
      </c>
      <c r="AD29" s="276">
        <v>37</v>
      </c>
      <c r="AE29" s="276">
        <v>10</v>
      </c>
      <c r="AF29" s="279">
        <f t="shared" si="25"/>
        <v>27.027027027027028</v>
      </c>
      <c r="AG29" s="278">
        <f t="shared" si="6"/>
        <v>-27</v>
      </c>
      <c r="AH29" s="276" t="s">
        <v>306</v>
      </c>
      <c r="AI29" s="276" t="s">
        <v>308</v>
      </c>
      <c r="AJ29" s="474" t="e">
        <f t="shared" si="7"/>
        <v>#DIV/0!</v>
      </c>
      <c r="AK29" s="278">
        <v>1</v>
      </c>
      <c r="AL29" s="276">
        <v>10</v>
      </c>
      <c r="AM29" s="276">
        <v>2</v>
      </c>
      <c r="AN29" s="279">
        <f t="shared" si="8"/>
        <v>20</v>
      </c>
      <c r="AO29" s="278">
        <f t="shared" si="9"/>
        <v>-8</v>
      </c>
      <c r="AP29" s="276">
        <v>2610</v>
      </c>
      <c r="AQ29" s="276">
        <v>2799</v>
      </c>
      <c r="AR29" s="279">
        <f t="shared" si="10"/>
        <v>107.24137931034483</v>
      </c>
      <c r="AS29" s="278">
        <f t="shared" si="11"/>
        <v>189</v>
      </c>
      <c r="AT29" s="284">
        <v>257</v>
      </c>
      <c r="AU29" s="284">
        <v>273</v>
      </c>
      <c r="AV29" s="285">
        <f t="shared" si="12"/>
        <v>106.2</v>
      </c>
      <c r="AW29" s="286">
        <f t="shared" si="13"/>
        <v>16</v>
      </c>
      <c r="AX29" s="287">
        <v>1388</v>
      </c>
      <c r="AY29" s="276">
        <v>1359</v>
      </c>
      <c r="AZ29" s="279">
        <f t="shared" si="14"/>
        <v>97.9</v>
      </c>
      <c r="BA29" s="278">
        <f t="shared" si="15"/>
        <v>-29</v>
      </c>
      <c r="BB29" s="276">
        <v>3206</v>
      </c>
      <c r="BC29" s="276">
        <v>665</v>
      </c>
      <c r="BD29" s="279">
        <f t="shared" si="16"/>
        <v>20.742358078602621</v>
      </c>
      <c r="BE29" s="278">
        <f t="shared" si="17"/>
        <v>-2541</v>
      </c>
      <c r="BF29" s="276">
        <v>1781</v>
      </c>
      <c r="BG29" s="276">
        <v>638</v>
      </c>
      <c r="BH29" s="279">
        <f t="shared" si="18"/>
        <v>35.822571588994947</v>
      </c>
      <c r="BI29" s="278">
        <f t="shared" si="19"/>
        <v>-1143</v>
      </c>
      <c r="BJ29" s="276">
        <v>1675</v>
      </c>
      <c r="BK29" s="276">
        <v>595</v>
      </c>
      <c r="BL29" s="279">
        <f t="shared" si="20"/>
        <v>35.522388059701491</v>
      </c>
      <c r="BM29" s="278">
        <f t="shared" si="21"/>
        <v>-1080</v>
      </c>
      <c r="BN29" s="276">
        <v>198</v>
      </c>
      <c r="BO29" s="276">
        <v>301</v>
      </c>
      <c r="BP29" s="277">
        <f t="shared" si="27"/>
        <v>152</v>
      </c>
      <c r="BQ29" s="278">
        <f t="shared" si="22"/>
        <v>103</v>
      </c>
      <c r="BR29" s="276">
        <v>7861.34</v>
      </c>
      <c r="BS29" s="276">
        <v>10920.1</v>
      </c>
      <c r="BT29" s="277">
        <v>138.9</v>
      </c>
      <c r="BU29" s="278">
        <v>3058.76</v>
      </c>
      <c r="BV29" s="288">
        <v>9</v>
      </c>
      <c r="BW29" s="288">
        <v>2</v>
      </c>
      <c r="BX29" s="282">
        <f t="shared" si="26"/>
        <v>-7</v>
      </c>
    </row>
    <row r="30" spans="1:79" s="182" customFormat="1" ht="19.5" customHeight="1" x14ac:dyDescent="0.2">
      <c r="A30" s="475" t="s">
        <v>284</v>
      </c>
      <c r="B30" s="276">
        <v>3760</v>
      </c>
      <c r="C30" s="476">
        <v>3663</v>
      </c>
      <c r="D30" s="277">
        <f t="shared" si="0"/>
        <v>97.420212765957444</v>
      </c>
      <c r="E30" s="278">
        <f t="shared" si="1"/>
        <v>-97</v>
      </c>
      <c r="F30" s="276">
        <v>2428</v>
      </c>
      <c r="G30" s="476">
        <v>2623</v>
      </c>
      <c r="H30" s="277">
        <v>108.03130148270182</v>
      </c>
      <c r="I30" s="278">
        <v>195</v>
      </c>
      <c r="J30" s="276">
        <v>889</v>
      </c>
      <c r="K30" s="276">
        <v>857</v>
      </c>
      <c r="L30" s="277">
        <f t="shared" si="23"/>
        <v>96.400449943757025</v>
      </c>
      <c r="M30" s="278">
        <f t="shared" si="2"/>
        <v>-32</v>
      </c>
      <c r="N30" s="276">
        <v>425</v>
      </c>
      <c r="O30" s="276">
        <v>588</v>
      </c>
      <c r="P30" s="279">
        <f t="shared" si="3"/>
        <v>138.35294117647058</v>
      </c>
      <c r="Q30" s="278">
        <f t="shared" si="24"/>
        <v>163</v>
      </c>
      <c r="R30" s="276">
        <v>0</v>
      </c>
      <c r="S30" s="276">
        <v>0</v>
      </c>
      <c r="T30" s="280" t="e">
        <f t="shared" si="4"/>
        <v>#DIV/0!</v>
      </c>
      <c r="U30" s="281">
        <v>0</v>
      </c>
      <c r="V30" s="477">
        <v>2</v>
      </c>
      <c r="W30" s="276">
        <v>0</v>
      </c>
      <c r="X30" s="279">
        <f t="shared" si="5"/>
        <v>0</v>
      </c>
      <c r="Y30" s="282">
        <v>-2</v>
      </c>
      <c r="Z30" s="477">
        <v>0</v>
      </c>
      <c r="AA30" s="477">
        <v>1</v>
      </c>
      <c r="AB30" s="280" t="e">
        <f t="shared" si="28"/>
        <v>#DIV/0!</v>
      </c>
      <c r="AC30" s="283">
        <v>1</v>
      </c>
      <c r="AD30" s="276">
        <v>53</v>
      </c>
      <c r="AE30" s="276">
        <v>13</v>
      </c>
      <c r="AF30" s="279">
        <f t="shared" si="25"/>
        <v>24.528301886792452</v>
      </c>
      <c r="AG30" s="278">
        <f t="shared" si="6"/>
        <v>-40</v>
      </c>
      <c r="AH30" s="276" t="s">
        <v>308</v>
      </c>
      <c r="AI30" s="276" t="s">
        <v>306</v>
      </c>
      <c r="AJ30" s="277">
        <f t="shared" si="7"/>
        <v>0</v>
      </c>
      <c r="AK30" s="278">
        <v>-1</v>
      </c>
      <c r="AL30" s="276">
        <v>55</v>
      </c>
      <c r="AM30" s="276">
        <v>5</v>
      </c>
      <c r="AN30" s="279">
        <f t="shared" si="8"/>
        <v>9.0909090909090917</v>
      </c>
      <c r="AO30" s="278">
        <f t="shared" si="9"/>
        <v>-50</v>
      </c>
      <c r="AP30" s="276">
        <v>2275</v>
      </c>
      <c r="AQ30" s="276">
        <v>2512</v>
      </c>
      <c r="AR30" s="279">
        <f t="shared" si="10"/>
        <v>110.41758241758242</v>
      </c>
      <c r="AS30" s="278">
        <f t="shared" si="11"/>
        <v>237</v>
      </c>
      <c r="AT30" s="284">
        <v>334</v>
      </c>
      <c r="AU30" s="284">
        <v>395</v>
      </c>
      <c r="AV30" s="285">
        <f t="shared" si="12"/>
        <v>118.3</v>
      </c>
      <c r="AW30" s="286">
        <f t="shared" si="13"/>
        <v>61</v>
      </c>
      <c r="AX30" s="287">
        <v>1910</v>
      </c>
      <c r="AY30" s="276">
        <v>2084</v>
      </c>
      <c r="AZ30" s="279">
        <f t="shared" si="14"/>
        <v>109.1</v>
      </c>
      <c r="BA30" s="278">
        <f t="shared" si="15"/>
        <v>174</v>
      </c>
      <c r="BB30" s="276">
        <v>2250</v>
      </c>
      <c r="BC30" s="276">
        <v>923</v>
      </c>
      <c r="BD30" s="279">
        <f t="shared" si="16"/>
        <v>41.022222222222219</v>
      </c>
      <c r="BE30" s="278">
        <f t="shared" si="17"/>
        <v>-1327</v>
      </c>
      <c r="BF30" s="276">
        <v>1402</v>
      </c>
      <c r="BG30" s="276">
        <v>809</v>
      </c>
      <c r="BH30" s="279">
        <f t="shared" si="18"/>
        <v>57.70328102710414</v>
      </c>
      <c r="BI30" s="278">
        <f t="shared" si="19"/>
        <v>-593</v>
      </c>
      <c r="BJ30" s="276">
        <v>1266</v>
      </c>
      <c r="BK30" s="276">
        <v>703</v>
      </c>
      <c r="BL30" s="279">
        <f t="shared" si="20"/>
        <v>55.529225908372823</v>
      </c>
      <c r="BM30" s="278">
        <f t="shared" si="21"/>
        <v>-563</v>
      </c>
      <c r="BN30" s="276">
        <v>515</v>
      </c>
      <c r="BO30" s="276">
        <v>715</v>
      </c>
      <c r="BP30" s="277">
        <f t="shared" si="27"/>
        <v>138.80000000000001</v>
      </c>
      <c r="BQ30" s="278">
        <f t="shared" si="22"/>
        <v>200</v>
      </c>
      <c r="BR30" s="276">
        <v>9014.83</v>
      </c>
      <c r="BS30" s="276">
        <v>11550.13</v>
      </c>
      <c r="BT30" s="277">
        <v>128.1</v>
      </c>
      <c r="BU30" s="278">
        <v>2535.2999999999993</v>
      </c>
      <c r="BV30" s="288">
        <v>3</v>
      </c>
      <c r="BW30" s="288">
        <v>1</v>
      </c>
      <c r="BX30" s="282">
        <f t="shared" si="26"/>
        <v>-2</v>
      </c>
    </row>
    <row r="31" spans="1:79" s="182" customFormat="1" ht="19.5" customHeight="1" x14ac:dyDescent="0.2">
      <c r="A31" s="475" t="s">
        <v>285</v>
      </c>
      <c r="B31" s="276">
        <v>2305</v>
      </c>
      <c r="C31" s="476">
        <v>2344</v>
      </c>
      <c r="D31" s="277">
        <f t="shared" si="0"/>
        <v>101.69197396963123</v>
      </c>
      <c r="E31" s="278">
        <f t="shared" si="1"/>
        <v>39</v>
      </c>
      <c r="F31" s="276">
        <v>1614</v>
      </c>
      <c r="G31" s="476">
        <v>1444</v>
      </c>
      <c r="H31" s="277">
        <v>89.46716232961586</v>
      </c>
      <c r="I31" s="278">
        <v>-170</v>
      </c>
      <c r="J31" s="276">
        <v>543</v>
      </c>
      <c r="K31" s="276">
        <v>626</v>
      </c>
      <c r="L31" s="277">
        <f t="shared" si="23"/>
        <v>115.2854511970534</v>
      </c>
      <c r="M31" s="278">
        <f t="shared" si="2"/>
        <v>83</v>
      </c>
      <c r="N31" s="276">
        <v>328</v>
      </c>
      <c r="O31" s="276">
        <v>429</v>
      </c>
      <c r="P31" s="279">
        <f t="shared" si="3"/>
        <v>130.79268292682926</v>
      </c>
      <c r="Q31" s="278">
        <f t="shared" si="24"/>
        <v>101</v>
      </c>
      <c r="R31" s="276">
        <v>1</v>
      </c>
      <c r="S31" s="276">
        <v>0</v>
      </c>
      <c r="T31" s="279">
        <f t="shared" si="4"/>
        <v>0</v>
      </c>
      <c r="U31" s="281">
        <v>-1</v>
      </c>
      <c r="V31" s="477">
        <v>3</v>
      </c>
      <c r="W31" s="276">
        <v>0</v>
      </c>
      <c r="X31" s="280">
        <f t="shared" si="5"/>
        <v>0</v>
      </c>
      <c r="Y31" s="282">
        <v>-3</v>
      </c>
      <c r="Z31" s="477">
        <v>0</v>
      </c>
      <c r="AA31" s="477">
        <v>0</v>
      </c>
      <c r="AB31" s="280" t="e">
        <f t="shared" si="28"/>
        <v>#DIV/0!</v>
      </c>
      <c r="AC31" s="283">
        <v>0</v>
      </c>
      <c r="AD31" s="276">
        <v>57</v>
      </c>
      <c r="AE31" s="276">
        <v>42</v>
      </c>
      <c r="AF31" s="279">
        <f t="shared" si="25"/>
        <v>73.68421052631578</v>
      </c>
      <c r="AG31" s="278">
        <f t="shared" si="6"/>
        <v>-15</v>
      </c>
      <c r="AH31" s="276" t="s">
        <v>308</v>
      </c>
      <c r="AI31" s="276" t="s">
        <v>306</v>
      </c>
      <c r="AJ31" s="277">
        <f t="shared" si="7"/>
        <v>0</v>
      </c>
      <c r="AK31" s="278">
        <v>-1</v>
      </c>
      <c r="AL31" s="276">
        <v>54</v>
      </c>
      <c r="AM31" s="276">
        <v>11</v>
      </c>
      <c r="AN31" s="279">
        <f t="shared" si="8"/>
        <v>20.37037037037037</v>
      </c>
      <c r="AO31" s="278">
        <f t="shared" si="9"/>
        <v>-43</v>
      </c>
      <c r="AP31" s="276">
        <v>1368</v>
      </c>
      <c r="AQ31" s="276">
        <v>1296</v>
      </c>
      <c r="AR31" s="279">
        <f t="shared" si="10"/>
        <v>94.73684210526315</v>
      </c>
      <c r="AS31" s="278">
        <f t="shared" si="11"/>
        <v>-72</v>
      </c>
      <c r="AT31" s="284">
        <v>263</v>
      </c>
      <c r="AU31" s="284">
        <v>277</v>
      </c>
      <c r="AV31" s="285">
        <f t="shared" si="12"/>
        <v>105.3</v>
      </c>
      <c r="AW31" s="286">
        <f t="shared" si="13"/>
        <v>14</v>
      </c>
      <c r="AX31" s="287">
        <v>1110</v>
      </c>
      <c r="AY31" s="276">
        <v>1321</v>
      </c>
      <c r="AZ31" s="279">
        <f t="shared" si="14"/>
        <v>119</v>
      </c>
      <c r="BA31" s="278">
        <f t="shared" si="15"/>
        <v>211</v>
      </c>
      <c r="BB31" s="276">
        <v>1232</v>
      </c>
      <c r="BC31" s="276">
        <v>577</v>
      </c>
      <c r="BD31" s="279">
        <f t="shared" si="16"/>
        <v>46.834415584415581</v>
      </c>
      <c r="BE31" s="278">
        <f t="shared" si="17"/>
        <v>-655</v>
      </c>
      <c r="BF31" s="276">
        <v>783</v>
      </c>
      <c r="BG31" s="276">
        <v>440</v>
      </c>
      <c r="BH31" s="279">
        <f t="shared" si="18"/>
        <v>56.194125159642404</v>
      </c>
      <c r="BI31" s="278">
        <f t="shared" si="19"/>
        <v>-343</v>
      </c>
      <c r="BJ31" s="276">
        <v>705</v>
      </c>
      <c r="BK31" s="276">
        <v>382</v>
      </c>
      <c r="BL31" s="279">
        <f t="shared" si="20"/>
        <v>54.184397163120565</v>
      </c>
      <c r="BM31" s="278">
        <f t="shared" si="21"/>
        <v>-323</v>
      </c>
      <c r="BN31" s="276">
        <v>211</v>
      </c>
      <c r="BO31" s="276">
        <v>233</v>
      </c>
      <c r="BP31" s="277">
        <f t="shared" si="27"/>
        <v>110.4</v>
      </c>
      <c r="BQ31" s="278">
        <f t="shared" si="22"/>
        <v>22</v>
      </c>
      <c r="BR31" s="276">
        <v>7444.27</v>
      </c>
      <c r="BS31" s="276">
        <v>8687</v>
      </c>
      <c r="BT31" s="277">
        <v>116.7</v>
      </c>
      <c r="BU31" s="278">
        <v>1242.7299999999996</v>
      </c>
      <c r="BV31" s="288">
        <v>4</v>
      </c>
      <c r="BW31" s="288">
        <v>2</v>
      </c>
      <c r="BX31" s="282">
        <f t="shared" si="26"/>
        <v>-2</v>
      </c>
    </row>
    <row r="32" spans="1:79" s="182" customFormat="1" ht="19.5" customHeight="1" x14ac:dyDescent="0.2">
      <c r="A32" s="475" t="s">
        <v>286</v>
      </c>
      <c r="B32" s="276">
        <v>3683</v>
      </c>
      <c r="C32" s="476">
        <v>4587</v>
      </c>
      <c r="D32" s="277">
        <f t="shared" si="0"/>
        <v>124.54520771110509</v>
      </c>
      <c r="E32" s="278">
        <f t="shared" si="1"/>
        <v>904</v>
      </c>
      <c r="F32" s="276">
        <v>2153</v>
      </c>
      <c r="G32" s="476">
        <v>2307</v>
      </c>
      <c r="H32" s="277">
        <v>107.15281003251278</v>
      </c>
      <c r="I32" s="278">
        <v>154</v>
      </c>
      <c r="J32" s="276">
        <v>585</v>
      </c>
      <c r="K32" s="276">
        <v>706</v>
      </c>
      <c r="L32" s="277">
        <f t="shared" si="23"/>
        <v>120.68376068376068</v>
      </c>
      <c r="M32" s="278">
        <f t="shared" si="2"/>
        <v>121</v>
      </c>
      <c r="N32" s="276">
        <v>370</v>
      </c>
      <c r="O32" s="276">
        <v>418</v>
      </c>
      <c r="P32" s="279">
        <f t="shared" si="3"/>
        <v>112.97297297297297</v>
      </c>
      <c r="Q32" s="278">
        <f t="shared" si="24"/>
        <v>48</v>
      </c>
      <c r="R32" s="276">
        <v>3</v>
      </c>
      <c r="S32" s="276">
        <v>0</v>
      </c>
      <c r="T32" s="279">
        <f t="shared" si="4"/>
        <v>0</v>
      </c>
      <c r="U32" s="281">
        <v>-3</v>
      </c>
      <c r="V32" s="477">
        <v>2</v>
      </c>
      <c r="W32" s="276">
        <v>0</v>
      </c>
      <c r="X32" s="279">
        <f t="shared" si="5"/>
        <v>0</v>
      </c>
      <c r="Y32" s="282">
        <v>-2</v>
      </c>
      <c r="Z32" s="477">
        <v>0</v>
      </c>
      <c r="AA32" s="477">
        <v>2</v>
      </c>
      <c r="AB32" s="280" t="e">
        <f t="shared" si="28"/>
        <v>#DIV/0!</v>
      </c>
      <c r="AC32" s="283">
        <v>0</v>
      </c>
      <c r="AD32" s="276">
        <v>84</v>
      </c>
      <c r="AE32" s="276">
        <v>36</v>
      </c>
      <c r="AF32" s="279">
        <f t="shared" si="25"/>
        <v>42.857142857142854</v>
      </c>
      <c r="AG32" s="278">
        <f t="shared" si="6"/>
        <v>-48</v>
      </c>
      <c r="AH32" s="276" t="s">
        <v>308</v>
      </c>
      <c r="AI32" s="276" t="s">
        <v>306</v>
      </c>
      <c r="AJ32" s="277">
        <f t="shared" si="7"/>
        <v>0</v>
      </c>
      <c r="AK32" s="278">
        <v>-1</v>
      </c>
      <c r="AL32" s="276">
        <v>30</v>
      </c>
      <c r="AM32" s="276">
        <v>13</v>
      </c>
      <c r="AN32" s="279">
        <f t="shared" si="8"/>
        <v>43.333333333333336</v>
      </c>
      <c r="AO32" s="278">
        <f t="shared" si="9"/>
        <v>-17</v>
      </c>
      <c r="AP32" s="276">
        <v>1948</v>
      </c>
      <c r="AQ32" s="276">
        <v>2163</v>
      </c>
      <c r="AR32" s="279">
        <f t="shared" si="10"/>
        <v>111.03696098562628</v>
      </c>
      <c r="AS32" s="278">
        <f t="shared" si="11"/>
        <v>215</v>
      </c>
      <c r="AT32" s="284">
        <v>211</v>
      </c>
      <c r="AU32" s="284">
        <v>260</v>
      </c>
      <c r="AV32" s="285">
        <f t="shared" si="12"/>
        <v>123.2</v>
      </c>
      <c r="AW32" s="286">
        <f t="shared" si="13"/>
        <v>49</v>
      </c>
      <c r="AX32" s="287">
        <v>809</v>
      </c>
      <c r="AY32" s="276">
        <v>1217</v>
      </c>
      <c r="AZ32" s="279">
        <f t="shared" si="14"/>
        <v>150.4</v>
      </c>
      <c r="BA32" s="278">
        <f t="shared" si="15"/>
        <v>408</v>
      </c>
      <c r="BB32" s="276">
        <v>2575</v>
      </c>
      <c r="BC32" s="276">
        <v>1015</v>
      </c>
      <c r="BD32" s="279">
        <f t="shared" si="16"/>
        <v>39.417475728155338</v>
      </c>
      <c r="BE32" s="278">
        <f t="shared" si="17"/>
        <v>-1560</v>
      </c>
      <c r="BF32" s="276">
        <v>1298</v>
      </c>
      <c r="BG32" s="276">
        <v>705</v>
      </c>
      <c r="BH32" s="279">
        <f t="shared" si="18"/>
        <v>54.314329738058554</v>
      </c>
      <c r="BI32" s="278">
        <f t="shared" si="19"/>
        <v>-593</v>
      </c>
      <c r="BJ32" s="276">
        <v>1134</v>
      </c>
      <c r="BK32" s="276">
        <v>599</v>
      </c>
      <c r="BL32" s="279">
        <f t="shared" si="20"/>
        <v>52.821869488536151</v>
      </c>
      <c r="BM32" s="278">
        <f t="shared" si="21"/>
        <v>-535</v>
      </c>
      <c r="BN32" s="276">
        <v>192</v>
      </c>
      <c r="BO32" s="276">
        <v>442</v>
      </c>
      <c r="BP32" s="277" t="s">
        <v>492</v>
      </c>
      <c r="BQ32" s="278">
        <f t="shared" si="22"/>
        <v>250</v>
      </c>
      <c r="BR32" s="276">
        <v>7621.47</v>
      </c>
      <c r="BS32" s="276">
        <v>10117.76</v>
      </c>
      <c r="BT32" s="277">
        <v>132.80000000000001</v>
      </c>
      <c r="BU32" s="278">
        <v>2496.29</v>
      </c>
      <c r="BV32" s="288">
        <v>7</v>
      </c>
      <c r="BW32" s="288">
        <v>2</v>
      </c>
      <c r="BX32" s="282">
        <f t="shared" si="26"/>
        <v>-5</v>
      </c>
    </row>
    <row r="33" spans="1:76" s="182" customFormat="1" ht="19.5" customHeight="1" x14ac:dyDescent="0.2">
      <c r="A33" s="475" t="s">
        <v>287</v>
      </c>
      <c r="B33" s="276">
        <v>1104</v>
      </c>
      <c r="C33" s="476">
        <v>894</v>
      </c>
      <c r="D33" s="277">
        <f t="shared" si="0"/>
        <v>80.978260869565219</v>
      </c>
      <c r="E33" s="278">
        <f t="shared" si="1"/>
        <v>-210</v>
      </c>
      <c r="F33" s="276">
        <v>897</v>
      </c>
      <c r="G33" s="476">
        <v>716</v>
      </c>
      <c r="H33" s="277">
        <v>79.821627647714593</v>
      </c>
      <c r="I33" s="278">
        <v>-181</v>
      </c>
      <c r="J33" s="276">
        <v>395</v>
      </c>
      <c r="K33" s="276">
        <v>461</v>
      </c>
      <c r="L33" s="277">
        <f t="shared" si="23"/>
        <v>116.70886075949367</v>
      </c>
      <c r="M33" s="278">
        <f t="shared" si="2"/>
        <v>66</v>
      </c>
      <c r="N33" s="276">
        <v>248</v>
      </c>
      <c r="O33" s="276">
        <v>356</v>
      </c>
      <c r="P33" s="279">
        <f t="shared" si="3"/>
        <v>143.54838709677421</v>
      </c>
      <c r="Q33" s="278">
        <f t="shared" si="24"/>
        <v>108</v>
      </c>
      <c r="R33" s="276">
        <v>1</v>
      </c>
      <c r="S33" s="276">
        <v>1</v>
      </c>
      <c r="T33" s="279">
        <f t="shared" si="4"/>
        <v>100</v>
      </c>
      <c r="U33" s="281">
        <v>0</v>
      </c>
      <c r="V33" s="477">
        <v>1</v>
      </c>
      <c r="W33" s="276">
        <v>0</v>
      </c>
      <c r="X33" s="279">
        <f t="shared" si="5"/>
        <v>0</v>
      </c>
      <c r="Y33" s="282">
        <v>-1</v>
      </c>
      <c r="Z33" s="477">
        <v>0</v>
      </c>
      <c r="AA33" s="477">
        <v>0</v>
      </c>
      <c r="AB33" s="280" t="e">
        <f t="shared" si="28"/>
        <v>#DIV/0!</v>
      </c>
      <c r="AC33" s="283">
        <v>0</v>
      </c>
      <c r="AD33" s="276">
        <v>25</v>
      </c>
      <c r="AE33" s="276">
        <v>15</v>
      </c>
      <c r="AF33" s="279">
        <f t="shared" si="25"/>
        <v>60</v>
      </c>
      <c r="AG33" s="278">
        <f t="shared" si="6"/>
        <v>-10</v>
      </c>
      <c r="AH33" s="276" t="s">
        <v>308</v>
      </c>
      <c r="AI33" s="276" t="s">
        <v>308</v>
      </c>
      <c r="AJ33" s="277">
        <f t="shared" si="7"/>
        <v>100</v>
      </c>
      <c r="AK33" s="278">
        <v>0</v>
      </c>
      <c r="AL33" s="276">
        <v>48</v>
      </c>
      <c r="AM33" s="276">
        <v>35</v>
      </c>
      <c r="AN33" s="279">
        <f t="shared" si="8"/>
        <v>72.916666666666657</v>
      </c>
      <c r="AO33" s="278">
        <f t="shared" si="9"/>
        <v>-13</v>
      </c>
      <c r="AP33" s="276">
        <v>774</v>
      </c>
      <c r="AQ33" s="276">
        <v>632</v>
      </c>
      <c r="AR33" s="279">
        <f t="shared" si="10"/>
        <v>81.653746770025833</v>
      </c>
      <c r="AS33" s="278">
        <f t="shared" si="11"/>
        <v>-142</v>
      </c>
      <c r="AT33" s="284">
        <v>115</v>
      </c>
      <c r="AU33" s="284">
        <v>107</v>
      </c>
      <c r="AV33" s="285">
        <f t="shared" si="12"/>
        <v>93</v>
      </c>
      <c r="AW33" s="286">
        <f t="shared" si="13"/>
        <v>-8</v>
      </c>
      <c r="AX33" s="287">
        <v>673</v>
      </c>
      <c r="AY33" s="276">
        <v>635</v>
      </c>
      <c r="AZ33" s="279">
        <f t="shared" si="14"/>
        <v>94.4</v>
      </c>
      <c r="BA33" s="278">
        <f t="shared" si="15"/>
        <v>-38</v>
      </c>
      <c r="BB33" s="276">
        <v>411</v>
      </c>
      <c r="BC33" s="276">
        <v>153</v>
      </c>
      <c r="BD33" s="279">
        <f t="shared" si="16"/>
        <v>37.226277372262771</v>
      </c>
      <c r="BE33" s="278">
        <f t="shared" si="17"/>
        <v>-258</v>
      </c>
      <c r="BF33" s="276">
        <v>371</v>
      </c>
      <c r="BG33" s="276">
        <v>133</v>
      </c>
      <c r="BH33" s="279">
        <f t="shared" si="18"/>
        <v>35.849056603773583</v>
      </c>
      <c r="BI33" s="278">
        <f t="shared" si="19"/>
        <v>-238</v>
      </c>
      <c r="BJ33" s="276">
        <v>348</v>
      </c>
      <c r="BK33" s="276">
        <v>111</v>
      </c>
      <c r="BL33" s="279">
        <f t="shared" si="20"/>
        <v>31.896551724137932</v>
      </c>
      <c r="BM33" s="278">
        <f t="shared" si="21"/>
        <v>-237</v>
      </c>
      <c r="BN33" s="276">
        <v>100</v>
      </c>
      <c r="BO33" s="276">
        <v>74</v>
      </c>
      <c r="BP33" s="277">
        <f t="shared" si="27"/>
        <v>74</v>
      </c>
      <c r="BQ33" s="278">
        <f t="shared" si="22"/>
        <v>-26</v>
      </c>
      <c r="BR33" s="276">
        <v>6003.56</v>
      </c>
      <c r="BS33" s="276">
        <v>7869.34</v>
      </c>
      <c r="BT33" s="277">
        <v>131.1</v>
      </c>
      <c r="BU33" s="278">
        <v>1865.7799999999997</v>
      </c>
      <c r="BV33" s="288">
        <v>4</v>
      </c>
      <c r="BW33" s="288">
        <v>2</v>
      </c>
      <c r="BX33" s="282">
        <f t="shared" si="26"/>
        <v>-2</v>
      </c>
    </row>
    <row r="34" spans="1:76" s="182" customFormat="1" ht="19.5" customHeight="1" x14ac:dyDescent="0.2">
      <c r="A34" s="475" t="s">
        <v>302</v>
      </c>
      <c r="B34" s="276">
        <v>3060</v>
      </c>
      <c r="C34" s="476">
        <v>3156</v>
      </c>
      <c r="D34" s="277">
        <f t="shared" si="0"/>
        <v>103.1372549019608</v>
      </c>
      <c r="E34" s="278">
        <f t="shared" si="1"/>
        <v>96</v>
      </c>
      <c r="F34" s="276">
        <v>1495</v>
      </c>
      <c r="G34" s="476">
        <v>1597</v>
      </c>
      <c r="H34" s="277">
        <v>106.82274247491638</v>
      </c>
      <c r="I34" s="278">
        <v>102</v>
      </c>
      <c r="J34" s="276">
        <v>714</v>
      </c>
      <c r="K34" s="276">
        <v>750</v>
      </c>
      <c r="L34" s="277">
        <f t="shared" si="23"/>
        <v>105.0420168067227</v>
      </c>
      <c r="M34" s="278">
        <f t="shared" si="2"/>
        <v>36</v>
      </c>
      <c r="N34" s="276">
        <v>421</v>
      </c>
      <c r="O34" s="276">
        <v>514</v>
      </c>
      <c r="P34" s="279">
        <f t="shared" si="3"/>
        <v>122.09026128266034</v>
      </c>
      <c r="Q34" s="278">
        <f t="shared" si="24"/>
        <v>93</v>
      </c>
      <c r="R34" s="276">
        <v>0</v>
      </c>
      <c r="S34" s="276">
        <v>0</v>
      </c>
      <c r="T34" s="280" t="e">
        <f t="shared" si="4"/>
        <v>#DIV/0!</v>
      </c>
      <c r="U34" s="283">
        <v>0</v>
      </c>
      <c r="V34" s="477">
        <v>4</v>
      </c>
      <c r="W34" s="276">
        <v>0</v>
      </c>
      <c r="X34" s="279">
        <f t="shared" si="5"/>
        <v>0</v>
      </c>
      <c r="Y34" s="282">
        <v>-4</v>
      </c>
      <c r="Z34" s="477">
        <v>0</v>
      </c>
      <c r="AA34" s="477">
        <v>0</v>
      </c>
      <c r="AB34" s="280" t="e">
        <f t="shared" si="28"/>
        <v>#DIV/0!</v>
      </c>
      <c r="AC34" s="283">
        <v>0</v>
      </c>
      <c r="AD34" s="276">
        <v>164</v>
      </c>
      <c r="AE34" s="276">
        <v>108</v>
      </c>
      <c r="AF34" s="279">
        <f t="shared" si="25"/>
        <v>65.853658536585371</v>
      </c>
      <c r="AG34" s="278">
        <f t="shared" si="6"/>
        <v>-56</v>
      </c>
      <c r="AH34" s="276" t="s">
        <v>306</v>
      </c>
      <c r="AI34" s="276" t="s">
        <v>306</v>
      </c>
      <c r="AJ34" s="474" t="e">
        <f t="shared" si="7"/>
        <v>#DIV/0!</v>
      </c>
      <c r="AK34" s="278">
        <v>0</v>
      </c>
      <c r="AL34" s="276">
        <v>155</v>
      </c>
      <c r="AM34" s="276">
        <v>3</v>
      </c>
      <c r="AN34" s="279">
        <f t="shared" si="8"/>
        <v>1.935483870967742</v>
      </c>
      <c r="AO34" s="278">
        <f t="shared" si="9"/>
        <v>-152</v>
      </c>
      <c r="AP34" s="276">
        <v>1398</v>
      </c>
      <c r="AQ34" s="276">
        <v>1533</v>
      </c>
      <c r="AR34" s="279">
        <f t="shared" si="10"/>
        <v>109.65665236051503</v>
      </c>
      <c r="AS34" s="278">
        <f t="shared" si="11"/>
        <v>135</v>
      </c>
      <c r="AT34" s="284">
        <v>203</v>
      </c>
      <c r="AU34" s="284">
        <v>195</v>
      </c>
      <c r="AV34" s="285">
        <f t="shared" si="12"/>
        <v>96.1</v>
      </c>
      <c r="AW34" s="286">
        <f t="shared" si="13"/>
        <v>-8</v>
      </c>
      <c r="AX34" s="287">
        <v>1343</v>
      </c>
      <c r="AY34" s="276">
        <v>1368</v>
      </c>
      <c r="AZ34" s="279">
        <f t="shared" si="14"/>
        <v>101.9</v>
      </c>
      <c r="BA34" s="278">
        <f t="shared" si="15"/>
        <v>25</v>
      </c>
      <c r="BB34" s="276">
        <v>1967</v>
      </c>
      <c r="BC34" s="276">
        <v>1817</v>
      </c>
      <c r="BD34" s="279">
        <f t="shared" si="16"/>
        <v>92.374173868835797</v>
      </c>
      <c r="BE34" s="278">
        <f t="shared" si="17"/>
        <v>-150</v>
      </c>
      <c r="BF34" s="276">
        <v>721</v>
      </c>
      <c r="BG34" s="276">
        <v>580</v>
      </c>
      <c r="BH34" s="279">
        <f t="shared" si="18"/>
        <v>80.44382801664355</v>
      </c>
      <c r="BI34" s="278">
        <f t="shared" si="19"/>
        <v>-141</v>
      </c>
      <c r="BJ34" s="276">
        <v>641</v>
      </c>
      <c r="BK34" s="276">
        <v>501</v>
      </c>
      <c r="BL34" s="279">
        <f t="shared" si="20"/>
        <v>78.159126365054604</v>
      </c>
      <c r="BM34" s="278">
        <f t="shared" si="21"/>
        <v>-140</v>
      </c>
      <c r="BN34" s="276">
        <v>437</v>
      </c>
      <c r="BO34" s="276">
        <v>482</v>
      </c>
      <c r="BP34" s="277">
        <f t="shared" si="27"/>
        <v>110.3</v>
      </c>
      <c r="BQ34" s="278">
        <f t="shared" si="22"/>
        <v>45</v>
      </c>
      <c r="BR34" s="276">
        <v>7235.76</v>
      </c>
      <c r="BS34" s="276">
        <v>9541.5</v>
      </c>
      <c r="BT34" s="277">
        <v>131.9</v>
      </c>
      <c r="BU34" s="278">
        <v>2305.7399999999998</v>
      </c>
      <c r="BV34" s="288">
        <v>2</v>
      </c>
      <c r="BW34" s="288">
        <v>1</v>
      </c>
      <c r="BX34" s="282">
        <f t="shared" si="26"/>
        <v>-1</v>
      </c>
    </row>
    <row r="35" spans="1:76" s="182" customFormat="1" ht="19.5" customHeight="1" x14ac:dyDescent="0.2">
      <c r="A35" s="475" t="s">
        <v>289</v>
      </c>
      <c r="B35" s="276">
        <v>2649</v>
      </c>
      <c r="C35" s="476">
        <v>2743</v>
      </c>
      <c r="D35" s="277">
        <f t="shared" si="0"/>
        <v>103.54850887127218</v>
      </c>
      <c r="E35" s="278">
        <f t="shared" si="1"/>
        <v>94</v>
      </c>
      <c r="F35" s="276">
        <v>1699</v>
      </c>
      <c r="G35" s="476">
        <v>1733</v>
      </c>
      <c r="H35" s="277">
        <v>102.00117716303707</v>
      </c>
      <c r="I35" s="278">
        <v>34</v>
      </c>
      <c r="J35" s="276">
        <v>472</v>
      </c>
      <c r="K35" s="276">
        <v>490</v>
      </c>
      <c r="L35" s="277">
        <f t="shared" si="23"/>
        <v>103.81355932203388</v>
      </c>
      <c r="M35" s="278">
        <f t="shared" si="2"/>
        <v>18</v>
      </c>
      <c r="N35" s="276">
        <v>359</v>
      </c>
      <c r="O35" s="276">
        <v>411</v>
      </c>
      <c r="P35" s="279">
        <f t="shared" si="3"/>
        <v>114.48467966573817</v>
      </c>
      <c r="Q35" s="278">
        <f t="shared" si="24"/>
        <v>52</v>
      </c>
      <c r="R35" s="276">
        <v>0</v>
      </c>
      <c r="S35" s="276">
        <v>0</v>
      </c>
      <c r="T35" s="280" t="e">
        <f t="shared" si="4"/>
        <v>#DIV/0!</v>
      </c>
      <c r="U35" s="283">
        <v>0</v>
      </c>
      <c r="V35" s="477">
        <v>2</v>
      </c>
      <c r="W35" s="276">
        <v>0</v>
      </c>
      <c r="X35" s="279">
        <f t="shared" si="5"/>
        <v>0</v>
      </c>
      <c r="Y35" s="282">
        <v>-2</v>
      </c>
      <c r="Z35" s="477">
        <v>0</v>
      </c>
      <c r="AA35" s="477">
        <v>0</v>
      </c>
      <c r="AB35" s="280" t="e">
        <f t="shared" si="28"/>
        <v>#DIV/0!</v>
      </c>
      <c r="AC35" s="283">
        <v>0</v>
      </c>
      <c r="AD35" s="276">
        <v>81</v>
      </c>
      <c r="AE35" s="276">
        <v>59</v>
      </c>
      <c r="AF35" s="279">
        <f t="shared" si="25"/>
        <v>72.839506172839506</v>
      </c>
      <c r="AG35" s="278">
        <f t="shared" si="6"/>
        <v>-22</v>
      </c>
      <c r="AH35" s="276" t="s">
        <v>308</v>
      </c>
      <c r="AI35" s="276" t="s">
        <v>308</v>
      </c>
      <c r="AJ35" s="277">
        <f t="shared" si="7"/>
        <v>100</v>
      </c>
      <c r="AK35" s="278">
        <v>0</v>
      </c>
      <c r="AL35" s="276">
        <v>133</v>
      </c>
      <c r="AM35" s="276">
        <v>100</v>
      </c>
      <c r="AN35" s="279">
        <f t="shared" si="8"/>
        <v>75.187969924812023</v>
      </c>
      <c r="AO35" s="278">
        <f t="shared" si="9"/>
        <v>-33</v>
      </c>
      <c r="AP35" s="276">
        <v>1566</v>
      </c>
      <c r="AQ35" s="276">
        <v>1643</v>
      </c>
      <c r="AR35" s="279">
        <f t="shared" si="10"/>
        <v>104.9169859514687</v>
      </c>
      <c r="AS35" s="278">
        <f t="shared" si="11"/>
        <v>77</v>
      </c>
      <c r="AT35" s="284">
        <v>267</v>
      </c>
      <c r="AU35" s="284">
        <v>251</v>
      </c>
      <c r="AV35" s="285">
        <f t="shared" si="12"/>
        <v>94</v>
      </c>
      <c r="AW35" s="286">
        <f t="shared" si="13"/>
        <v>-16</v>
      </c>
      <c r="AX35" s="287">
        <v>1376</v>
      </c>
      <c r="AY35" s="276">
        <v>1499</v>
      </c>
      <c r="AZ35" s="279">
        <f t="shared" si="14"/>
        <v>108.9</v>
      </c>
      <c r="BA35" s="278">
        <f t="shared" si="15"/>
        <v>123</v>
      </c>
      <c r="BB35" s="276">
        <v>1710</v>
      </c>
      <c r="BC35" s="276">
        <v>1354</v>
      </c>
      <c r="BD35" s="279">
        <f t="shared" si="16"/>
        <v>79.181286549707593</v>
      </c>
      <c r="BE35" s="278">
        <f t="shared" si="17"/>
        <v>-356</v>
      </c>
      <c r="BF35" s="276">
        <v>937</v>
      </c>
      <c r="BG35" s="276">
        <v>521</v>
      </c>
      <c r="BH35" s="279">
        <f t="shared" si="18"/>
        <v>55.602988260405553</v>
      </c>
      <c r="BI35" s="278">
        <f t="shared" si="19"/>
        <v>-416</v>
      </c>
      <c r="BJ35" s="276">
        <v>839</v>
      </c>
      <c r="BK35" s="276">
        <v>454</v>
      </c>
      <c r="BL35" s="279">
        <f t="shared" si="20"/>
        <v>54.112038140643627</v>
      </c>
      <c r="BM35" s="278">
        <f t="shared" si="21"/>
        <v>-385</v>
      </c>
      <c r="BN35" s="276">
        <v>286</v>
      </c>
      <c r="BO35" s="276">
        <v>399</v>
      </c>
      <c r="BP35" s="277">
        <f t="shared" si="27"/>
        <v>139.5</v>
      </c>
      <c r="BQ35" s="278">
        <f t="shared" si="22"/>
        <v>113</v>
      </c>
      <c r="BR35" s="276">
        <v>7176.12</v>
      </c>
      <c r="BS35" s="276">
        <v>8415.83</v>
      </c>
      <c r="BT35" s="277">
        <v>117.3</v>
      </c>
      <c r="BU35" s="278">
        <v>1239.71</v>
      </c>
      <c r="BV35" s="288">
        <v>3</v>
      </c>
      <c r="BW35" s="288">
        <v>1</v>
      </c>
      <c r="BX35" s="282">
        <f t="shared" si="26"/>
        <v>-2</v>
      </c>
    </row>
    <row r="36" spans="1:76" s="182" customFormat="1" ht="19.5" customHeight="1" x14ac:dyDescent="0.2">
      <c r="A36" s="475" t="s">
        <v>290</v>
      </c>
      <c r="B36" s="276">
        <v>564</v>
      </c>
      <c r="C36" s="476">
        <v>361</v>
      </c>
      <c r="D36" s="277">
        <f t="shared" si="0"/>
        <v>64.00709219858156</v>
      </c>
      <c r="E36" s="278">
        <f t="shared" si="1"/>
        <v>-203</v>
      </c>
      <c r="F36" s="276">
        <v>374</v>
      </c>
      <c r="G36" s="476">
        <v>313</v>
      </c>
      <c r="H36" s="277">
        <v>83.689839572192511</v>
      </c>
      <c r="I36" s="278">
        <v>-61</v>
      </c>
      <c r="J36" s="276">
        <v>247</v>
      </c>
      <c r="K36" s="276">
        <v>137</v>
      </c>
      <c r="L36" s="277">
        <f t="shared" si="23"/>
        <v>55.465587044534416</v>
      </c>
      <c r="M36" s="278">
        <f t="shared" si="2"/>
        <v>-110</v>
      </c>
      <c r="N36" s="276">
        <v>127</v>
      </c>
      <c r="O36" s="276">
        <v>108</v>
      </c>
      <c r="P36" s="279">
        <f t="shared" si="3"/>
        <v>85.039370078740163</v>
      </c>
      <c r="Q36" s="278">
        <f t="shared" si="24"/>
        <v>-19</v>
      </c>
      <c r="R36" s="276">
        <v>0</v>
      </c>
      <c r="S36" s="276">
        <v>0</v>
      </c>
      <c r="T36" s="280" t="e">
        <f t="shared" si="4"/>
        <v>#DIV/0!</v>
      </c>
      <c r="U36" s="281">
        <v>0</v>
      </c>
      <c r="V36" s="477">
        <v>0</v>
      </c>
      <c r="W36" s="276">
        <v>0</v>
      </c>
      <c r="X36" s="280" t="e">
        <f t="shared" si="5"/>
        <v>#DIV/0!</v>
      </c>
      <c r="Y36" s="282">
        <v>0</v>
      </c>
      <c r="Z36" s="477">
        <v>0</v>
      </c>
      <c r="AA36" s="477">
        <v>0</v>
      </c>
      <c r="AB36" s="280" t="e">
        <f t="shared" si="28"/>
        <v>#DIV/0!</v>
      </c>
      <c r="AC36" s="283">
        <v>0</v>
      </c>
      <c r="AD36" s="276">
        <v>10</v>
      </c>
      <c r="AE36" s="276">
        <v>3</v>
      </c>
      <c r="AF36" s="279">
        <f t="shared" si="25"/>
        <v>30</v>
      </c>
      <c r="AG36" s="278">
        <f t="shared" si="6"/>
        <v>-7</v>
      </c>
      <c r="AH36" s="276" t="s">
        <v>306</v>
      </c>
      <c r="AI36" s="276" t="s">
        <v>306</v>
      </c>
      <c r="AJ36" s="474" t="e">
        <f t="shared" si="7"/>
        <v>#DIV/0!</v>
      </c>
      <c r="AK36" s="278">
        <v>0</v>
      </c>
      <c r="AL36" s="276">
        <v>13</v>
      </c>
      <c r="AM36" s="276">
        <v>4</v>
      </c>
      <c r="AN36" s="279">
        <f t="shared" si="8"/>
        <v>30.76923076923077</v>
      </c>
      <c r="AO36" s="278">
        <f t="shared" si="9"/>
        <v>-9</v>
      </c>
      <c r="AP36" s="276">
        <v>344</v>
      </c>
      <c r="AQ36" s="276">
        <v>302</v>
      </c>
      <c r="AR36" s="279">
        <f t="shared" si="10"/>
        <v>87.79069767441861</v>
      </c>
      <c r="AS36" s="278">
        <f t="shared" si="11"/>
        <v>-42</v>
      </c>
      <c r="AT36" s="284">
        <v>68</v>
      </c>
      <c r="AU36" s="284">
        <v>74</v>
      </c>
      <c r="AV36" s="285">
        <f t="shared" si="12"/>
        <v>108.8</v>
      </c>
      <c r="AW36" s="286">
        <f t="shared" si="13"/>
        <v>6</v>
      </c>
      <c r="AX36" s="287">
        <v>336</v>
      </c>
      <c r="AY36" s="276">
        <v>249</v>
      </c>
      <c r="AZ36" s="279">
        <f t="shared" si="14"/>
        <v>74.099999999999994</v>
      </c>
      <c r="BA36" s="278">
        <f t="shared" si="15"/>
        <v>-87</v>
      </c>
      <c r="BB36" s="276">
        <v>168</v>
      </c>
      <c r="BC36" s="276">
        <v>89</v>
      </c>
      <c r="BD36" s="279">
        <f t="shared" si="16"/>
        <v>52.976190476190474</v>
      </c>
      <c r="BE36" s="278">
        <f t="shared" si="17"/>
        <v>-79</v>
      </c>
      <c r="BF36" s="276">
        <v>148</v>
      </c>
      <c r="BG36" s="276">
        <v>82</v>
      </c>
      <c r="BH36" s="279">
        <f t="shared" si="18"/>
        <v>55.405405405405403</v>
      </c>
      <c r="BI36" s="278">
        <f t="shared" si="19"/>
        <v>-66</v>
      </c>
      <c r="BJ36" s="276">
        <v>134</v>
      </c>
      <c r="BK36" s="276">
        <v>70</v>
      </c>
      <c r="BL36" s="279">
        <f t="shared" si="20"/>
        <v>52.238805970149251</v>
      </c>
      <c r="BM36" s="278">
        <f t="shared" si="21"/>
        <v>-64</v>
      </c>
      <c r="BN36" s="276">
        <v>42</v>
      </c>
      <c r="BO36" s="276">
        <v>38</v>
      </c>
      <c r="BP36" s="277">
        <f t="shared" si="27"/>
        <v>90.5</v>
      </c>
      <c r="BQ36" s="278">
        <f t="shared" si="22"/>
        <v>-4</v>
      </c>
      <c r="BR36" s="276">
        <v>6116.02</v>
      </c>
      <c r="BS36" s="276">
        <v>7650</v>
      </c>
      <c r="BT36" s="277">
        <v>125.1</v>
      </c>
      <c r="BU36" s="278">
        <v>1533.9799999999996</v>
      </c>
      <c r="BV36" s="288">
        <v>4</v>
      </c>
      <c r="BW36" s="288">
        <v>2</v>
      </c>
      <c r="BX36" s="282">
        <f t="shared" si="26"/>
        <v>-2</v>
      </c>
    </row>
    <row r="37" spans="1:76" s="182" customFormat="1" ht="19.5" customHeight="1" x14ac:dyDescent="0.2">
      <c r="A37" s="475" t="s">
        <v>291</v>
      </c>
      <c r="B37" s="276">
        <v>1155</v>
      </c>
      <c r="C37" s="476">
        <v>905</v>
      </c>
      <c r="D37" s="277">
        <f t="shared" si="0"/>
        <v>78.354978354978357</v>
      </c>
      <c r="E37" s="278">
        <f t="shared" si="1"/>
        <v>-250</v>
      </c>
      <c r="F37" s="276">
        <v>824</v>
      </c>
      <c r="G37" s="476">
        <v>785</v>
      </c>
      <c r="H37" s="277">
        <v>95.266990291262132</v>
      </c>
      <c r="I37" s="278">
        <v>-39</v>
      </c>
      <c r="J37" s="276">
        <v>365</v>
      </c>
      <c r="K37" s="276">
        <v>199</v>
      </c>
      <c r="L37" s="277">
        <f t="shared" si="23"/>
        <v>54.520547945205479</v>
      </c>
      <c r="M37" s="278">
        <f t="shared" si="2"/>
        <v>-166</v>
      </c>
      <c r="N37" s="276">
        <v>177</v>
      </c>
      <c r="O37" s="276">
        <v>164</v>
      </c>
      <c r="P37" s="279">
        <f t="shared" si="3"/>
        <v>92.655367231638422</v>
      </c>
      <c r="Q37" s="278">
        <f t="shared" si="24"/>
        <v>-13</v>
      </c>
      <c r="R37" s="276">
        <v>0</v>
      </c>
      <c r="S37" s="276">
        <v>0</v>
      </c>
      <c r="T37" s="280" t="e">
        <f t="shared" si="4"/>
        <v>#DIV/0!</v>
      </c>
      <c r="U37" s="283">
        <v>0</v>
      </c>
      <c r="V37" s="477">
        <v>1</v>
      </c>
      <c r="W37" s="276">
        <v>0</v>
      </c>
      <c r="X37" s="279">
        <f t="shared" si="5"/>
        <v>0</v>
      </c>
      <c r="Y37" s="282">
        <v>-1</v>
      </c>
      <c r="Z37" s="477">
        <v>0</v>
      </c>
      <c r="AA37" s="477">
        <v>0</v>
      </c>
      <c r="AB37" s="280" t="e">
        <f t="shared" si="28"/>
        <v>#DIV/0!</v>
      </c>
      <c r="AC37" s="283">
        <v>0</v>
      </c>
      <c r="AD37" s="276">
        <v>20</v>
      </c>
      <c r="AE37" s="276">
        <v>2</v>
      </c>
      <c r="AF37" s="279">
        <f t="shared" si="25"/>
        <v>10</v>
      </c>
      <c r="AG37" s="278">
        <f t="shared" si="6"/>
        <v>-18</v>
      </c>
      <c r="AH37" s="276" t="s">
        <v>306</v>
      </c>
      <c r="AI37" s="276" t="s">
        <v>306</v>
      </c>
      <c r="AJ37" s="474" t="e">
        <f t="shared" si="7"/>
        <v>#DIV/0!</v>
      </c>
      <c r="AK37" s="278">
        <v>0</v>
      </c>
      <c r="AL37" s="276">
        <v>42</v>
      </c>
      <c r="AM37" s="276">
        <v>0</v>
      </c>
      <c r="AN37" s="279">
        <f t="shared" si="8"/>
        <v>0</v>
      </c>
      <c r="AO37" s="278">
        <f t="shared" si="9"/>
        <v>-42</v>
      </c>
      <c r="AP37" s="276">
        <v>783</v>
      </c>
      <c r="AQ37" s="276">
        <v>741</v>
      </c>
      <c r="AR37" s="279">
        <f t="shared" si="10"/>
        <v>94.636015325670499</v>
      </c>
      <c r="AS37" s="278">
        <f t="shared" si="11"/>
        <v>-42</v>
      </c>
      <c r="AT37" s="284">
        <v>89</v>
      </c>
      <c r="AU37" s="284">
        <v>106</v>
      </c>
      <c r="AV37" s="285">
        <f t="shared" si="12"/>
        <v>119.1</v>
      </c>
      <c r="AW37" s="286">
        <f t="shared" si="13"/>
        <v>17</v>
      </c>
      <c r="AX37" s="287">
        <v>397</v>
      </c>
      <c r="AY37" s="276">
        <v>314</v>
      </c>
      <c r="AZ37" s="279">
        <f t="shared" si="14"/>
        <v>79.099999999999994</v>
      </c>
      <c r="BA37" s="278">
        <f t="shared" si="15"/>
        <v>-83</v>
      </c>
      <c r="BB37" s="276">
        <v>532</v>
      </c>
      <c r="BC37" s="276">
        <v>276</v>
      </c>
      <c r="BD37" s="279">
        <f t="shared" si="16"/>
        <v>51.879699248120303</v>
      </c>
      <c r="BE37" s="278">
        <f t="shared" si="17"/>
        <v>-256</v>
      </c>
      <c r="BF37" s="276">
        <v>466</v>
      </c>
      <c r="BG37" s="276">
        <v>272</v>
      </c>
      <c r="BH37" s="279">
        <f t="shared" si="18"/>
        <v>58.369098712446352</v>
      </c>
      <c r="BI37" s="278">
        <f t="shared" si="19"/>
        <v>-194</v>
      </c>
      <c r="BJ37" s="276">
        <v>442</v>
      </c>
      <c r="BK37" s="276">
        <v>250</v>
      </c>
      <c r="BL37" s="279">
        <f t="shared" si="20"/>
        <v>56.561085972850677</v>
      </c>
      <c r="BM37" s="278">
        <f t="shared" si="21"/>
        <v>-192</v>
      </c>
      <c r="BN37" s="276">
        <v>30</v>
      </c>
      <c r="BO37" s="276">
        <v>31</v>
      </c>
      <c r="BP37" s="277">
        <f t="shared" si="27"/>
        <v>103.3</v>
      </c>
      <c r="BQ37" s="278">
        <f t="shared" si="22"/>
        <v>1</v>
      </c>
      <c r="BR37" s="276">
        <v>7254.23</v>
      </c>
      <c r="BS37" s="276">
        <v>7787.42</v>
      </c>
      <c r="BT37" s="277">
        <v>107.4</v>
      </c>
      <c r="BU37" s="278">
        <v>533.19000000000051</v>
      </c>
      <c r="BV37" s="288">
        <v>16</v>
      </c>
      <c r="BW37" s="288">
        <v>9</v>
      </c>
      <c r="BX37" s="282">
        <f t="shared" si="26"/>
        <v>-7</v>
      </c>
    </row>
  </sheetData>
  <mergeCells count="80">
    <mergeCell ref="BR1:BX1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N6:BN7"/>
    <mergeCell ref="AJ6:AK6"/>
    <mergeCell ref="AL6:AL7"/>
    <mergeCell ref="AM6:AM7"/>
    <mergeCell ref="AN6:AO6"/>
    <mergeCell ref="AP6:AP7"/>
    <mergeCell ref="AQ6:AQ7"/>
    <mergeCell ref="AR6:AS6"/>
    <mergeCell ref="AT6:AT7"/>
    <mergeCell ref="B6:B7"/>
    <mergeCell ref="C6:C7"/>
    <mergeCell ref="D6:E6"/>
    <mergeCell ref="F6:F7"/>
    <mergeCell ref="G6:G7"/>
    <mergeCell ref="AD6:AD7"/>
    <mergeCell ref="AE6:AE7"/>
    <mergeCell ref="AF6:AG6"/>
    <mergeCell ref="AH6:AH7"/>
    <mergeCell ref="H6:I6"/>
    <mergeCell ref="J6:J7"/>
    <mergeCell ref="K6:K7"/>
    <mergeCell ref="L6:M6"/>
    <mergeCell ref="N6:N7"/>
    <mergeCell ref="B1:Q1"/>
    <mergeCell ref="B2:Q2"/>
    <mergeCell ref="AX6:AY6"/>
    <mergeCell ref="AU6:AU7"/>
    <mergeCell ref="AV6:AW6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K6:BK7"/>
    <mergeCell ref="BL6:BM6"/>
    <mergeCell ref="BG6:BG7"/>
    <mergeCell ref="BH6:BI6"/>
    <mergeCell ref="BJ6:BJ7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6" man="1"/>
    <brk id="37" max="36" man="1"/>
    <brk id="53" max="36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90" zoomScaleNormal="100" zoomScaleSheetLayoutView="90" workbookViewId="0">
      <selection activeCell="B21" sqref="B21"/>
    </sheetView>
  </sheetViews>
  <sheetFormatPr defaultColWidth="9.140625" defaultRowHeight="15.75" x14ac:dyDescent="0.25"/>
  <cols>
    <col min="1" max="1" width="3.140625" style="80" customWidth="1"/>
    <col min="2" max="2" width="64" style="87" customWidth="1"/>
    <col min="3" max="3" width="26" style="87" customWidth="1"/>
    <col min="4" max="16384" width="9.140625" style="81"/>
  </cols>
  <sheetData>
    <row r="1" spans="1:6" ht="61.9" customHeight="1" x14ac:dyDescent="0.25">
      <c r="A1" s="401" t="s">
        <v>315</v>
      </c>
      <c r="B1" s="401"/>
      <c r="C1" s="401"/>
    </row>
    <row r="2" spans="1:6" ht="20.25" customHeight="1" x14ac:dyDescent="0.25">
      <c r="B2" s="401" t="s">
        <v>249</v>
      </c>
      <c r="C2" s="401"/>
    </row>
    <row r="4" spans="1:6" s="82" customFormat="1" ht="84" customHeight="1" x14ac:dyDescent="0.25">
      <c r="A4" s="247"/>
      <c r="B4" s="243" t="s">
        <v>88</v>
      </c>
      <c r="C4" s="244" t="s">
        <v>493</v>
      </c>
      <c r="F4" s="82" t="s">
        <v>309</v>
      </c>
    </row>
    <row r="5" spans="1:6" ht="45" customHeight="1" x14ac:dyDescent="0.25">
      <c r="A5" s="83">
        <v>1</v>
      </c>
      <c r="B5" s="478" t="s">
        <v>495</v>
      </c>
      <c r="C5" s="481">
        <v>2532</v>
      </c>
      <c r="E5" s="98"/>
    </row>
    <row r="6" spans="1:6" ht="37.5" x14ac:dyDescent="0.25">
      <c r="A6" s="83">
        <v>2</v>
      </c>
      <c r="B6" s="479" t="s">
        <v>399</v>
      </c>
      <c r="C6" s="482">
        <v>2057</v>
      </c>
      <c r="E6" s="98"/>
    </row>
    <row r="7" spans="1:6" ht="37.5" x14ac:dyDescent="0.25">
      <c r="A7" s="83">
        <v>3</v>
      </c>
      <c r="B7" s="478" t="s">
        <v>496</v>
      </c>
      <c r="C7" s="481">
        <v>1935</v>
      </c>
      <c r="E7" s="98"/>
    </row>
    <row r="8" spans="1:6" s="85" customFormat="1" ht="33" customHeight="1" x14ac:dyDescent="0.25">
      <c r="A8" s="83">
        <v>4</v>
      </c>
      <c r="B8" s="478" t="s">
        <v>497</v>
      </c>
      <c r="C8" s="481">
        <v>1738</v>
      </c>
      <c r="E8" s="98"/>
    </row>
    <row r="9" spans="1:6" s="85" customFormat="1" ht="38.25" customHeight="1" x14ac:dyDescent="0.25">
      <c r="A9" s="83">
        <v>5</v>
      </c>
      <c r="B9" s="478" t="s">
        <v>498</v>
      </c>
      <c r="C9" s="481">
        <v>803</v>
      </c>
      <c r="E9" s="98"/>
    </row>
    <row r="10" spans="1:6" s="85" customFormat="1" ht="37.5" x14ac:dyDescent="0.25">
      <c r="A10" s="83">
        <v>6</v>
      </c>
      <c r="B10" s="478" t="s">
        <v>499</v>
      </c>
      <c r="C10" s="481">
        <v>595</v>
      </c>
      <c r="E10" s="98"/>
    </row>
    <row r="11" spans="1:6" s="85" customFormat="1" ht="37.5" customHeight="1" x14ac:dyDescent="0.25">
      <c r="A11" s="83">
        <v>7</v>
      </c>
      <c r="B11" s="479" t="s">
        <v>400</v>
      </c>
      <c r="C11" s="482">
        <v>542</v>
      </c>
      <c r="E11" s="98"/>
    </row>
    <row r="12" spans="1:6" s="85" customFormat="1" ht="21" customHeight="1" x14ac:dyDescent="0.25">
      <c r="A12" s="83">
        <v>8</v>
      </c>
      <c r="B12" s="479" t="s">
        <v>398</v>
      </c>
      <c r="C12" s="482">
        <v>537</v>
      </c>
      <c r="E12" s="98"/>
    </row>
    <row r="13" spans="1:6" s="85" customFormat="1" ht="25.15" customHeight="1" x14ac:dyDescent="0.25">
      <c r="A13" s="83">
        <v>9</v>
      </c>
      <c r="B13" s="478" t="s">
        <v>500</v>
      </c>
      <c r="C13" s="483">
        <v>440</v>
      </c>
      <c r="E13" s="98"/>
    </row>
    <row r="14" spans="1:6" s="85" customFormat="1" ht="25.15" customHeight="1" x14ac:dyDescent="0.25">
      <c r="A14" s="83">
        <v>10</v>
      </c>
      <c r="B14" s="479" t="s">
        <v>411</v>
      </c>
      <c r="C14" s="482">
        <v>322</v>
      </c>
      <c r="E14" s="98"/>
    </row>
    <row r="15" spans="1:6" s="85" customFormat="1" ht="25.15" customHeight="1" x14ac:dyDescent="0.25">
      <c r="A15" s="83">
        <v>11</v>
      </c>
      <c r="B15" s="478" t="s">
        <v>501</v>
      </c>
      <c r="C15" s="481">
        <v>290</v>
      </c>
      <c r="E15" s="98"/>
    </row>
    <row r="16" spans="1:6" s="85" customFormat="1" ht="36.75" customHeight="1" x14ac:dyDescent="0.25">
      <c r="A16" s="83">
        <v>12</v>
      </c>
      <c r="B16" s="478" t="s">
        <v>502</v>
      </c>
      <c r="C16" s="481">
        <v>284</v>
      </c>
      <c r="E16" s="98"/>
    </row>
    <row r="17" spans="1:5" s="85" customFormat="1" ht="42.75" customHeight="1" x14ac:dyDescent="0.25">
      <c r="A17" s="83">
        <v>13</v>
      </c>
      <c r="B17" s="478" t="s">
        <v>503</v>
      </c>
      <c r="C17" s="481">
        <v>246</v>
      </c>
      <c r="E17" s="98"/>
    </row>
    <row r="18" spans="1:5" s="85" customFormat="1" ht="30" customHeight="1" x14ac:dyDescent="0.25">
      <c r="A18" s="83">
        <v>14</v>
      </c>
      <c r="B18" s="478" t="s">
        <v>504</v>
      </c>
      <c r="C18" s="481">
        <v>239</v>
      </c>
      <c r="E18" s="98"/>
    </row>
    <row r="19" spans="1:5" s="85" customFormat="1" ht="27.75" customHeight="1" x14ac:dyDescent="0.25">
      <c r="A19" s="83">
        <v>15</v>
      </c>
      <c r="B19" s="479" t="s">
        <v>404</v>
      </c>
      <c r="C19" s="482">
        <v>231</v>
      </c>
      <c r="E19" s="98"/>
    </row>
    <row r="20" spans="1:5" s="85" customFormat="1" ht="30.75" customHeight="1" x14ac:dyDescent="0.25">
      <c r="A20" s="83">
        <v>16</v>
      </c>
      <c r="B20" s="478" t="s">
        <v>505</v>
      </c>
      <c r="C20" s="481">
        <v>210</v>
      </c>
      <c r="E20" s="98"/>
    </row>
    <row r="21" spans="1:5" s="85" customFormat="1" ht="33" customHeight="1" x14ac:dyDescent="0.25">
      <c r="A21" s="83">
        <v>17</v>
      </c>
      <c r="B21" s="478" t="s">
        <v>506</v>
      </c>
      <c r="C21" s="481">
        <v>204</v>
      </c>
      <c r="E21" s="98"/>
    </row>
    <row r="22" spans="1:5" s="85" customFormat="1" ht="35.25" customHeight="1" x14ac:dyDescent="0.25">
      <c r="A22" s="83">
        <v>18</v>
      </c>
      <c r="B22" s="479" t="s">
        <v>416</v>
      </c>
      <c r="C22" s="482">
        <v>182</v>
      </c>
      <c r="E22" s="98"/>
    </row>
    <row r="23" spans="1:5" s="85" customFormat="1" ht="39" customHeight="1" x14ac:dyDescent="0.25">
      <c r="A23" s="83">
        <v>19</v>
      </c>
      <c r="B23" s="478" t="s">
        <v>507</v>
      </c>
      <c r="C23" s="481">
        <v>154</v>
      </c>
      <c r="E23" s="98"/>
    </row>
    <row r="24" spans="1:5" s="85" customFormat="1" ht="37.5" customHeight="1" x14ac:dyDescent="0.25">
      <c r="A24" s="83">
        <v>20</v>
      </c>
      <c r="B24" s="480" t="s">
        <v>407</v>
      </c>
      <c r="C24" s="484">
        <v>145</v>
      </c>
      <c r="E24" s="98"/>
    </row>
    <row r="25" spans="1:5" x14ac:dyDescent="0.25">
      <c r="C25" s="183"/>
      <c r="E25" s="98"/>
    </row>
    <row r="26" spans="1:5" x14ac:dyDescent="0.25">
      <c r="C26" s="183"/>
      <c r="E26" s="98"/>
    </row>
    <row r="27" spans="1:5" x14ac:dyDescent="0.25">
      <c r="C27" s="183"/>
    </row>
    <row r="28" spans="1:5" x14ac:dyDescent="0.25">
      <c r="C28" s="183"/>
    </row>
    <row r="29" spans="1:5" x14ac:dyDescent="0.25">
      <c r="C29" s="183"/>
    </row>
    <row r="30" spans="1:5" x14ac:dyDescent="0.25">
      <c r="C30" s="183"/>
    </row>
    <row r="31" spans="1:5" x14ac:dyDescent="0.25">
      <c r="C31" s="183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C12" sqref="C12"/>
    </sheetView>
  </sheetViews>
  <sheetFormatPr defaultRowHeight="18.75" x14ac:dyDescent="0.3"/>
  <cols>
    <col min="1" max="1" width="1.28515625" style="23" hidden="1" customWidth="1"/>
    <col min="2" max="2" width="83.7109375" style="23" customWidth="1"/>
    <col min="3" max="3" width="21.5703125" style="23" customWidth="1"/>
    <col min="4" max="4" width="20.28515625" style="23" customWidth="1"/>
    <col min="5" max="5" width="10.42578125" style="23" customWidth="1"/>
    <col min="6" max="6" width="11" style="23" customWidth="1"/>
    <col min="7" max="7" width="8.85546875" style="23"/>
    <col min="8" max="10" width="9.140625" style="23" customWidth="1"/>
    <col min="11" max="256" width="8.85546875" style="23"/>
    <col min="257" max="257" width="0" style="23" hidden="1" customWidth="1"/>
    <col min="258" max="258" width="83.7109375" style="23" customWidth="1"/>
    <col min="259" max="259" width="11.28515625" style="23" customWidth="1"/>
    <col min="260" max="260" width="11" style="23" customWidth="1"/>
    <col min="261" max="261" width="10.42578125" style="23" customWidth="1"/>
    <col min="262" max="262" width="11" style="23" customWidth="1"/>
    <col min="263" max="263" width="8.85546875" style="23"/>
    <col min="264" max="266" width="9.140625" style="23" customWidth="1"/>
    <col min="267" max="512" width="8.85546875" style="23"/>
    <col min="513" max="513" width="0" style="23" hidden="1" customWidth="1"/>
    <col min="514" max="514" width="83.7109375" style="23" customWidth="1"/>
    <col min="515" max="515" width="11.28515625" style="23" customWidth="1"/>
    <col min="516" max="516" width="11" style="23" customWidth="1"/>
    <col min="517" max="517" width="10.42578125" style="23" customWidth="1"/>
    <col min="518" max="518" width="11" style="23" customWidth="1"/>
    <col min="519" max="519" width="8.85546875" style="23"/>
    <col min="520" max="522" width="9.140625" style="23" customWidth="1"/>
    <col min="523" max="768" width="8.85546875" style="23"/>
    <col min="769" max="769" width="0" style="23" hidden="1" customWidth="1"/>
    <col min="770" max="770" width="83.7109375" style="23" customWidth="1"/>
    <col min="771" max="771" width="11.28515625" style="23" customWidth="1"/>
    <col min="772" max="772" width="11" style="23" customWidth="1"/>
    <col min="773" max="773" width="10.42578125" style="23" customWidth="1"/>
    <col min="774" max="774" width="11" style="23" customWidth="1"/>
    <col min="775" max="775" width="8.85546875" style="23"/>
    <col min="776" max="778" width="9.140625" style="23" customWidth="1"/>
    <col min="779" max="1024" width="8.85546875" style="23"/>
    <col min="1025" max="1025" width="0" style="23" hidden="1" customWidth="1"/>
    <col min="1026" max="1026" width="83.7109375" style="23" customWidth="1"/>
    <col min="1027" max="1027" width="11.28515625" style="23" customWidth="1"/>
    <col min="1028" max="1028" width="11" style="23" customWidth="1"/>
    <col min="1029" max="1029" width="10.42578125" style="23" customWidth="1"/>
    <col min="1030" max="1030" width="11" style="23" customWidth="1"/>
    <col min="1031" max="1031" width="8.85546875" style="23"/>
    <col min="1032" max="1034" width="9.140625" style="23" customWidth="1"/>
    <col min="1035" max="1280" width="8.85546875" style="23"/>
    <col min="1281" max="1281" width="0" style="23" hidden="1" customWidth="1"/>
    <col min="1282" max="1282" width="83.7109375" style="23" customWidth="1"/>
    <col min="1283" max="1283" width="11.28515625" style="23" customWidth="1"/>
    <col min="1284" max="1284" width="11" style="23" customWidth="1"/>
    <col min="1285" max="1285" width="10.42578125" style="23" customWidth="1"/>
    <col min="1286" max="1286" width="11" style="23" customWidth="1"/>
    <col min="1287" max="1287" width="8.85546875" style="23"/>
    <col min="1288" max="1290" width="9.140625" style="23" customWidth="1"/>
    <col min="1291" max="1536" width="8.85546875" style="23"/>
    <col min="1537" max="1537" width="0" style="23" hidden="1" customWidth="1"/>
    <col min="1538" max="1538" width="83.7109375" style="23" customWidth="1"/>
    <col min="1539" max="1539" width="11.28515625" style="23" customWidth="1"/>
    <col min="1540" max="1540" width="11" style="23" customWidth="1"/>
    <col min="1541" max="1541" width="10.42578125" style="23" customWidth="1"/>
    <col min="1542" max="1542" width="11" style="23" customWidth="1"/>
    <col min="1543" max="1543" width="8.85546875" style="23"/>
    <col min="1544" max="1546" width="9.140625" style="23" customWidth="1"/>
    <col min="1547" max="1792" width="8.85546875" style="23"/>
    <col min="1793" max="1793" width="0" style="23" hidden="1" customWidth="1"/>
    <col min="1794" max="1794" width="83.7109375" style="23" customWidth="1"/>
    <col min="1795" max="1795" width="11.28515625" style="23" customWidth="1"/>
    <col min="1796" max="1796" width="11" style="23" customWidth="1"/>
    <col min="1797" max="1797" width="10.42578125" style="23" customWidth="1"/>
    <col min="1798" max="1798" width="11" style="23" customWidth="1"/>
    <col min="1799" max="1799" width="8.85546875" style="23"/>
    <col min="1800" max="1802" width="9.140625" style="23" customWidth="1"/>
    <col min="1803" max="2048" width="8.85546875" style="23"/>
    <col min="2049" max="2049" width="0" style="23" hidden="1" customWidth="1"/>
    <col min="2050" max="2050" width="83.7109375" style="23" customWidth="1"/>
    <col min="2051" max="2051" width="11.28515625" style="23" customWidth="1"/>
    <col min="2052" max="2052" width="11" style="23" customWidth="1"/>
    <col min="2053" max="2053" width="10.42578125" style="23" customWidth="1"/>
    <col min="2054" max="2054" width="11" style="23" customWidth="1"/>
    <col min="2055" max="2055" width="8.85546875" style="23"/>
    <col min="2056" max="2058" width="9.140625" style="23" customWidth="1"/>
    <col min="2059" max="2304" width="8.85546875" style="23"/>
    <col min="2305" max="2305" width="0" style="23" hidden="1" customWidth="1"/>
    <col min="2306" max="2306" width="83.7109375" style="23" customWidth="1"/>
    <col min="2307" max="2307" width="11.28515625" style="23" customWidth="1"/>
    <col min="2308" max="2308" width="11" style="23" customWidth="1"/>
    <col min="2309" max="2309" width="10.42578125" style="23" customWidth="1"/>
    <col min="2310" max="2310" width="11" style="23" customWidth="1"/>
    <col min="2311" max="2311" width="8.85546875" style="23"/>
    <col min="2312" max="2314" width="9.140625" style="23" customWidth="1"/>
    <col min="2315" max="2560" width="8.85546875" style="23"/>
    <col min="2561" max="2561" width="0" style="23" hidden="1" customWidth="1"/>
    <col min="2562" max="2562" width="83.7109375" style="23" customWidth="1"/>
    <col min="2563" max="2563" width="11.28515625" style="23" customWidth="1"/>
    <col min="2564" max="2564" width="11" style="23" customWidth="1"/>
    <col min="2565" max="2565" width="10.42578125" style="23" customWidth="1"/>
    <col min="2566" max="2566" width="11" style="23" customWidth="1"/>
    <col min="2567" max="2567" width="8.85546875" style="23"/>
    <col min="2568" max="2570" width="9.140625" style="23" customWidth="1"/>
    <col min="2571" max="2816" width="8.85546875" style="23"/>
    <col min="2817" max="2817" width="0" style="23" hidden="1" customWidth="1"/>
    <col min="2818" max="2818" width="83.7109375" style="23" customWidth="1"/>
    <col min="2819" max="2819" width="11.28515625" style="23" customWidth="1"/>
    <col min="2820" max="2820" width="11" style="23" customWidth="1"/>
    <col min="2821" max="2821" width="10.42578125" style="23" customWidth="1"/>
    <col min="2822" max="2822" width="11" style="23" customWidth="1"/>
    <col min="2823" max="2823" width="8.85546875" style="23"/>
    <col min="2824" max="2826" width="9.140625" style="23" customWidth="1"/>
    <col min="2827" max="3072" width="8.85546875" style="23"/>
    <col min="3073" max="3073" width="0" style="23" hidden="1" customWidth="1"/>
    <col min="3074" max="3074" width="83.7109375" style="23" customWidth="1"/>
    <col min="3075" max="3075" width="11.28515625" style="23" customWidth="1"/>
    <col min="3076" max="3076" width="11" style="23" customWidth="1"/>
    <col min="3077" max="3077" width="10.42578125" style="23" customWidth="1"/>
    <col min="3078" max="3078" width="11" style="23" customWidth="1"/>
    <col min="3079" max="3079" width="8.85546875" style="23"/>
    <col min="3080" max="3082" width="9.140625" style="23" customWidth="1"/>
    <col min="3083" max="3328" width="8.85546875" style="23"/>
    <col min="3329" max="3329" width="0" style="23" hidden="1" customWidth="1"/>
    <col min="3330" max="3330" width="83.7109375" style="23" customWidth="1"/>
    <col min="3331" max="3331" width="11.28515625" style="23" customWidth="1"/>
    <col min="3332" max="3332" width="11" style="23" customWidth="1"/>
    <col min="3333" max="3333" width="10.42578125" style="23" customWidth="1"/>
    <col min="3334" max="3334" width="11" style="23" customWidth="1"/>
    <col min="3335" max="3335" width="8.85546875" style="23"/>
    <col min="3336" max="3338" width="9.140625" style="23" customWidth="1"/>
    <col min="3339" max="3584" width="8.85546875" style="23"/>
    <col min="3585" max="3585" width="0" style="23" hidden="1" customWidth="1"/>
    <col min="3586" max="3586" width="83.7109375" style="23" customWidth="1"/>
    <col min="3587" max="3587" width="11.28515625" style="23" customWidth="1"/>
    <col min="3588" max="3588" width="11" style="23" customWidth="1"/>
    <col min="3589" max="3589" width="10.42578125" style="23" customWidth="1"/>
    <col min="3590" max="3590" width="11" style="23" customWidth="1"/>
    <col min="3591" max="3591" width="8.85546875" style="23"/>
    <col min="3592" max="3594" width="9.140625" style="23" customWidth="1"/>
    <col min="3595" max="3840" width="8.85546875" style="23"/>
    <col min="3841" max="3841" width="0" style="23" hidden="1" customWidth="1"/>
    <col min="3842" max="3842" width="83.7109375" style="23" customWidth="1"/>
    <col min="3843" max="3843" width="11.28515625" style="23" customWidth="1"/>
    <col min="3844" max="3844" width="11" style="23" customWidth="1"/>
    <col min="3845" max="3845" width="10.42578125" style="23" customWidth="1"/>
    <col min="3846" max="3846" width="11" style="23" customWidth="1"/>
    <col min="3847" max="3847" width="8.85546875" style="23"/>
    <col min="3848" max="3850" width="9.140625" style="23" customWidth="1"/>
    <col min="3851" max="4096" width="8.85546875" style="23"/>
    <col min="4097" max="4097" width="0" style="23" hidden="1" customWidth="1"/>
    <col min="4098" max="4098" width="83.7109375" style="23" customWidth="1"/>
    <col min="4099" max="4099" width="11.28515625" style="23" customWidth="1"/>
    <col min="4100" max="4100" width="11" style="23" customWidth="1"/>
    <col min="4101" max="4101" width="10.42578125" style="23" customWidth="1"/>
    <col min="4102" max="4102" width="11" style="23" customWidth="1"/>
    <col min="4103" max="4103" width="8.85546875" style="23"/>
    <col min="4104" max="4106" width="9.140625" style="23" customWidth="1"/>
    <col min="4107" max="4352" width="8.85546875" style="23"/>
    <col min="4353" max="4353" width="0" style="23" hidden="1" customWidth="1"/>
    <col min="4354" max="4354" width="83.7109375" style="23" customWidth="1"/>
    <col min="4355" max="4355" width="11.28515625" style="23" customWidth="1"/>
    <col min="4356" max="4356" width="11" style="23" customWidth="1"/>
    <col min="4357" max="4357" width="10.42578125" style="23" customWidth="1"/>
    <col min="4358" max="4358" width="11" style="23" customWidth="1"/>
    <col min="4359" max="4359" width="8.85546875" style="23"/>
    <col min="4360" max="4362" width="9.140625" style="23" customWidth="1"/>
    <col min="4363" max="4608" width="8.85546875" style="23"/>
    <col min="4609" max="4609" width="0" style="23" hidden="1" customWidth="1"/>
    <col min="4610" max="4610" width="83.7109375" style="23" customWidth="1"/>
    <col min="4611" max="4611" width="11.28515625" style="23" customWidth="1"/>
    <col min="4612" max="4612" width="11" style="23" customWidth="1"/>
    <col min="4613" max="4613" width="10.42578125" style="23" customWidth="1"/>
    <col min="4614" max="4614" width="11" style="23" customWidth="1"/>
    <col min="4615" max="4615" width="8.85546875" style="23"/>
    <col min="4616" max="4618" width="9.140625" style="23" customWidth="1"/>
    <col min="4619" max="4864" width="8.85546875" style="23"/>
    <col min="4865" max="4865" width="0" style="23" hidden="1" customWidth="1"/>
    <col min="4866" max="4866" width="83.7109375" style="23" customWidth="1"/>
    <col min="4867" max="4867" width="11.28515625" style="23" customWidth="1"/>
    <col min="4868" max="4868" width="11" style="23" customWidth="1"/>
    <col min="4869" max="4869" width="10.42578125" style="23" customWidth="1"/>
    <col min="4870" max="4870" width="11" style="23" customWidth="1"/>
    <col min="4871" max="4871" width="8.85546875" style="23"/>
    <col min="4872" max="4874" width="9.140625" style="23" customWidth="1"/>
    <col min="4875" max="5120" width="8.85546875" style="23"/>
    <col min="5121" max="5121" width="0" style="23" hidden="1" customWidth="1"/>
    <col min="5122" max="5122" width="83.7109375" style="23" customWidth="1"/>
    <col min="5123" max="5123" width="11.28515625" style="23" customWidth="1"/>
    <col min="5124" max="5124" width="11" style="23" customWidth="1"/>
    <col min="5125" max="5125" width="10.42578125" style="23" customWidth="1"/>
    <col min="5126" max="5126" width="11" style="23" customWidth="1"/>
    <col min="5127" max="5127" width="8.85546875" style="23"/>
    <col min="5128" max="5130" width="9.140625" style="23" customWidth="1"/>
    <col min="5131" max="5376" width="8.85546875" style="23"/>
    <col min="5377" max="5377" width="0" style="23" hidden="1" customWidth="1"/>
    <col min="5378" max="5378" width="83.7109375" style="23" customWidth="1"/>
    <col min="5379" max="5379" width="11.28515625" style="23" customWidth="1"/>
    <col min="5380" max="5380" width="11" style="23" customWidth="1"/>
    <col min="5381" max="5381" width="10.42578125" style="23" customWidth="1"/>
    <col min="5382" max="5382" width="11" style="23" customWidth="1"/>
    <col min="5383" max="5383" width="8.85546875" style="23"/>
    <col min="5384" max="5386" width="9.140625" style="23" customWidth="1"/>
    <col min="5387" max="5632" width="8.85546875" style="23"/>
    <col min="5633" max="5633" width="0" style="23" hidden="1" customWidth="1"/>
    <col min="5634" max="5634" width="83.7109375" style="23" customWidth="1"/>
    <col min="5635" max="5635" width="11.28515625" style="23" customWidth="1"/>
    <col min="5636" max="5636" width="11" style="23" customWidth="1"/>
    <col min="5637" max="5637" width="10.42578125" style="23" customWidth="1"/>
    <col min="5638" max="5638" width="11" style="23" customWidth="1"/>
    <col min="5639" max="5639" width="8.85546875" style="23"/>
    <col min="5640" max="5642" width="9.140625" style="23" customWidth="1"/>
    <col min="5643" max="5888" width="8.85546875" style="23"/>
    <col min="5889" max="5889" width="0" style="23" hidden="1" customWidth="1"/>
    <col min="5890" max="5890" width="83.7109375" style="23" customWidth="1"/>
    <col min="5891" max="5891" width="11.28515625" style="23" customWidth="1"/>
    <col min="5892" max="5892" width="11" style="23" customWidth="1"/>
    <col min="5893" max="5893" width="10.42578125" style="23" customWidth="1"/>
    <col min="5894" max="5894" width="11" style="23" customWidth="1"/>
    <col min="5895" max="5895" width="8.85546875" style="23"/>
    <col min="5896" max="5898" width="9.140625" style="23" customWidth="1"/>
    <col min="5899" max="6144" width="8.85546875" style="23"/>
    <col min="6145" max="6145" width="0" style="23" hidden="1" customWidth="1"/>
    <col min="6146" max="6146" width="83.7109375" style="23" customWidth="1"/>
    <col min="6147" max="6147" width="11.28515625" style="23" customWidth="1"/>
    <col min="6148" max="6148" width="11" style="23" customWidth="1"/>
    <col min="6149" max="6149" width="10.42578125" style="23" customWidth="1"/>
    <col min="6150" max="6150" width="11" style="23" customWidth="1"/>
    <col min="6151" max="6151" width="8.85546875" style="23"/>
    <col min="6152" max="6154" width="9.140625" style="23" customWidth="1"/>
    <col min="6155" max="6400" width="8.85546875" style="23"/>
    <col min="6401" max="6401" width="0" style="23" hidden="1" customWidth="1"/>
    <col min="6402" max="6402" width="83.7109375" style="23" customWidth="1"/>
    <col min="6403" max="6403" width="11.28515625" style="23" customWidth="1"/>
    <col min="6404" max="6404" width="11" style="23" customWidth="1"/>
    <col min="6405" max="6405" width="10.42578125" style="23" customWidth="1"/>
    <col min="6406" max="6406" width="11" style="23" customWidth="1"/>
    <col min="6407" max="6407" width="8.85546875" style="23"/>
    <col min="6408" max="6410" width="9.140625" style="23" customWidth="1"/>
    <col min="6411" max="6656" width="8.85546875" style="23"/>
    <col min="6657" max="6657" width="0" style="23" hidden="1" customWidth="1"/>
    <col min="6658" max="6658" width="83.7109375" style="23" customWidth="1"/>
    <col min="6659" max="6659" width="11.28515625" style="23" customWidth="1"/>
    <col min="6660" max="6660" width="11" style="23" customWidth="1"/>
    <col min="6661" max="6661" width="10.42578125" style="23" customWidth="1"/>
    <col min="6662" max="6662" width="11" style="23" customWidth="1"/>
    <col min="6663" max="6663" width="8.85546875" style="23"/>
    <col min="6664" max="6666" width="9.140625" style="23" customWidth="1"/>
    <col min="6667" max="6912" width="8.85546875" style="23"/>
    <col min="6913" max="6913" width="0" style="23" hidden="1" customWidth="1"/>
    <col min="6914" max="6914" width="83.7109375" style="23" customWidth="1"/>
    <col min="6915" max="6915" width="11.28515625" style="23" customWidth="1"/>
    <col min="6916" max="6916" width="11" style="23" customWidth="1"/>
    <col min="6917" max="6917" width="10.42578125" style="23" customWidth="1"/>
    <col min="6918" max="6918" width="11" style="23" customWidth="1"/>
    <col min="6919" max="6919" width="8.85546875" style="23"/>
    <col min="6920" max="6922" width="9.140625" style="23" customWidth="1"/>
    <col min="6923" max="7168" width="8.85546875" style="23"/>
    <col min="7169" max="7169" width="0" style="23" hidden="1" customWidth="1"/>
    <col min="7170" max="7170" width="83.7109375" style="23" customWidth="1"/>
    <col min="7171" max="7171" width="11.28515625" style="23" customWidth="1"/>
    <col min="7172" max="7172" width="11" style="23" customWidth="1"/>
    <col min="7173" max="7173" width="10.42578125" style="23" customWidth="1"/>
    <col min="7174" max="7174" width="11" style="23" customWidth="1"/>
    <col min="7175" max="7175" width="8.85546875" style="23"/>
    <col min="7176" max="7178" width="9.140625" style="23" customWidth="1"/>
    <col min="7179" max="7424" width="8.85546875" style="23"/>
    <col min="7425" max="7425" width="0" style="23" hidden="1" customWidth="1"/>
    <col min="7426" max="7426" width="83.7109375" style="23" customWidth="1"/>
    <col min="7427" max="7427" width="11.28515625" style="23" customWidth="1"/>
    <col min="7428" max="7428" width="11" style="23" customWidth="1"/>
    <col min="7429" max="7429" width="10.42578125" style="23" customWidth="1"/>
    <col min="7430" max="7430" width="11" style="23" customWidth="1"/>
    <col min="7431" max="7431" width="8.85546875" style="23"/>
    <col min="7432" max="7434" width="9.140625" style="23" customWidth="1"/>
    <col min="7435" max="7680" width="8.85546875" style="23"/>
    <col min="7681" max="7681" width="0" style="23" hidden="1" customWidth="1"/>
    <col min="7682" max="7682" width="83.7109375" style="23" customWidth="1"/>
    <col min="7683" max="7683" width="11.28515625" style="23" customWidth="1"/>
    <col min="7684" max="7684" width="11" style="23" customWidth="1"/>
    <col min="7685" max="7685" width="10.42578125" style="23" customWidth="1"/>
    <col min="7686" max="7686" width="11" style="23" customWidth="1"/>
    <col min="7687" max="7687" width="8.85546875" style="23"/>
    <col min="7688" max="7690" width="9.140625" style="23" customWidth="1"/>
    <col min="7691" max="7936" width="8.85546875" style="23"/>
    <col min="7937" max="7937" width="0" style="23" hidden="1" customWidth="1"/>
    <col min="7938" max="7938" width="83.7109375" style="23" customWidth="1"/>
    <col min="7939" max="7939" width="11.28515625" style="23" customWidth="1"/>
    <col min="7940" max="7940" width="11" style="23" customWidth="1"/>
    <col min="7941" max="7941" width="10.42578125" style="23" customWidth="1"/>
    <col min="7942" max="7942" width="11" style="23" customWidth="1"/>
    <col min="7943" max="7943" width="8.85546875" style="23"/>
    <col min="7944" max="7946" width="9.140625" style="23" customWidth="1"/>
    <col min="7947" max="8192" width="8.85546875" style="23"/>
    <col min="8193" max="8193" width="0" style="23" hidden="1" customWidth="1"/>
    <col min="8194" max="8194" width="83.7109375" style="23" customWidth="1"/>
    <col min="8195" max="8195" width="11.28515625" style="23" customWidth="1"/>
    <col min="8196" max="8196" width="11" style="23" customWidth="1"/>
    <col min="8197" max="8197" width="10.42578125" style="23" customWidth="1"/>
    <col min="8198" max="8198" width="11" style="23" customWidth="1"/>
    <col min="8199" max="8199" width="8.85546875" style="23"/>
    <col min="8200" max="8202" width="9.140625" style="23" customWidth="1"/>
    <col min="8203" max="8448" width="8.85546875" style="23"/>
    <col min="8449" max="8449" width="0" style="23" hidden="1" customWidth="1"/>
    <col min="8450" max="8450" width="83.7109375" style="23" customWidth="1"/>
    <col min="8451" max="8451" width="11.28515625" style="23" customWidth="1"/>
    <col min="8452" max="8452" width="11" style="23" customWidth="1"/>
    <col min="8453" max="8453" width="10.42578125" style="23" customWidth="1"/>
    <col min="8454" max="8454" width="11" style="23" customWidth="1"/>
    <col min="8455" max="8455" width="8.85546875" style="23"/>
    <col min="8456" max="8458" width="9.140625" style="23" customWidth="1"/>
    <col min="8459" max="8704" width="8.85546875" style="23"/>
    <col min="8705" max="8705" width="0" style="23" hidden="1" customWidth="1"/>
    <col min="8706" max="8706" width="83.7109375" style="23" customWidth="1"/>
    <col min="8707" max="8707" width="11.28515625" style="23" customWidth="1"/>
    <col min="8708" max="8708" width="11" style="23" customWidth="1"/>
    <col min="8709" max="8709" width="10.42578125" style="23" customWidth="1"/>
    <col min="8710" max="8710" width="11" style="23" customWidth="1"/>
    <col min="8711" max="8711" width="8.85546875" style="23"/>
    <col min="8712" max="8714" width="9.140625" style="23" customWidth="1"/>
    <col min="8715" max="8960" width="8.85546875" style="23"/>
    <col min="8961" max="8961" width="0" style="23" hidden="1" customWidth="1"/>
    <col min="8962" max="8962" width="83.7109375" style="23" customWidth="1"/>
    <col min="8963" max="8963" width="11.28515625" style="23" customWidth="1"/>
    <col min="8964" max="8964" width="11" style="23" customWidth="1"/>
    <col min="8965" max="8965" width="10.42578125" style="23" customWidth="1"/>
    <col min="8966" max="8966" width="11" style="23" customWidth="1"/>
    <col min="8967" max="8967" width="8.85546875" style="23"/>
    <col min="8968" max="8970" width="9.140625" style="23" customWidth="1"/>
    <col min="8971" max="9216" width="8.85546875" style="23"/>
    <col min="9217" max="9217" width="0" style="23" hidden="1" customWidth="1"/>
    <col min="9218" max="9218" width="83.7109375" style="23" customWidth="1"/>
    <col min="9219" max="9219" width="11.28515625" style="23" customWidth="1"/>
    <col min="9220" max="9220" width="11" style="23" customWidth="1"/>
    <col min="9221" max="9221" width="10.42578125" style="23" customWidth="1"/>
    <col min="9222" max="9222" width="11" style="23" customWidth="1"/>
    <col min="9223" max="9223" width="8.85546875" style="23"/>
    <col min="9224" max="9226" width="9.140625" style="23" customWidth="1"/>
    <col min="9227" max="9472" width="8.85546875" style="23"/>
    <col min="9473" max="9473" width="0" style="23" hidden="1" customWidth="1"/>
    <col min="9474" max="9474" width="83.7109375" style="23" customWidth="1"/>
    <col min="9475" max="9475" width="11.28515625" style="23" customWidth="1"/>
    <col min="9476" max="9476" width="11" style="23" customWidth="1"/>
    <col min="9477" max="9477" width="10.42578125" style="23" customWidth="1"/>
    <col min="9478" max="9478" width="11" style="23" customWidth="1"/>
    <col min="9479" max="9479" width="8.85546875" style="23"/>
    <col min="9480" max="9482" width="9.140625" style="23" customWidth="1"/>
    <col min="9483" max="9728" width="8.85546875" style="23"/>
    <col min="9729" max="9729" width="0" style="23" hidden="1" customWidth="1"/>
    <col min="9730" max="9730" width="83.7109375" style="23" customWidth="1"/>
    <col min="9731" max="9731" width="11.28515625" style="23" customWidth="1"/>
    <col min="9732" max="9732" width="11" style="23" customWidth="1"/>
    <col min="9733" max="9733" width="10.42578125" style="23" customWidth="1"/>
    <col min="9734" max="9734" width="11" style="23" customWidth="1"/>
    <col min="9735" max="9735" width="8.85546875" style="23"/>
    <col min="9736" max="9738" width="9.140625" style="23" customWidth="1"/>
    <col min="9739" max="9984" width="8.85546875" style="23"/>
    <col min="9985" max="9985" width="0" style="23" hidden="1" customWidth="1"/>
    <col min="9986" max="9986" width="83.7109375" style="23" customWidth="1"/>
    <col min="9987" max="9987" width="11.28515625" style="23" customWidth="1"/>
    <col min="9988" max="9988" width="11" style="23" customWidth="1"/>
    <col min="9989" max="9989" width="10.42578125" style="23" customWidth="1"/>
    <col min="9990" max="9990" width="11" style="23" customWidth="1"/>
    <col min="9991" max="9991" width="8.85546875" style="23"/>
    <col min="9992" max="9994" width="9.140625" style="23" customWidth="1"/>
    <col min="9995" max="10240" width="8.85546875" style="23"/>
    <col min="10241" max="10241" width="0" style="23" hidden="1" customWidth="1"/>
    <col min="10242" max="10242" width="83.7109375" style="23" customWidth="1"/>
    <col min="10243" max="10243" width="11.28515625" style="23" customWidth="1"/>
    <col min="10244" max="10244" width="11" style="23" customWidth="1"/>
    <col min="10245" max="10245" width="10.42578125" style="23" customWidth="1"/>
    <col min="10246" max="10246" width="11" style="23" customWidth="1"/>
    <col min="10247" max="10247" width="8.85546875" style="23"/>
    <col min="10248" max="10250" width="9.140625" style="23" customWidth="1"/>
    <col min="10251" max="10496" width="8.85546875" style="23"/>
    <col min="10497" max="10497" width="0" style="23" hidden="1" customWidth="1"/>
    <col min="10498" max="10498" width="83.7109375" style="23" customWidth="1"/>
    <col min="10499" max="10499" width="11.28515625" style="23" customWidth="1"/>
    <col min="10500" max="10500" width="11" style="23" customWidth="1"/>
    <col min="10501" max="10501" width="10.42578125" style="23" customWidth="1"/>
    <col min="10502" max="10502" width="11" style="23" customWidth="1"/>
    <col min="10503" max="10503" width="8.85546875" style="23"/>
    <col min="10504" max="10506" width="9.140625" style="23" customWidth="1"/>
    <col min="10507" max="10752" width="8.85546875" style="23"/>
    <col min="10753" max="10753" width="0" style="23" hidden="1" customWidth="1"/>
    <col min="10754" max="10754" width="83.7109375" style="23" customWidth="1"/>
    <col min="10755" max="10755" width="11.28515625" style="23" customWidth="1"/>
    <col min="10756" max="10756" width="11" style="23" customWidth="1"/>
    <col min="10757" max="10757" width="10.42578125" style="23" customWidth="1"/>
    <col min="10758" max="10758" width="11" style="23" customWidth="1"/>
    <col min="10759" max="10759" width="8.85546875" style="23"/>
    <col min="10760" max="10762" width="9.140625" style="23" customWidth="1"/>
    <col min="10763" max="11008" width="8.85546875" style="23"/>
    <col min="11009" max="11009" width="0" style="23" hidden="1" customWidth="1"/>
    <col min="11010" max="11010" width="83.7109375" style="23" customWidth="1"/>
    <col min="11011" max="11011" width="11.28515625" style="23" customWidth="1"/>
    <col min="11012" max="11012" width="11" style="23" customWidth="1"/>
    <col min="11013" max="11013" width="10.42578125" style="23" customWidth="1"/>
    <col min="11014" max="11014" width="11" style="23" customWidth="1"/>
    <col min="11015" max="11015" width="8.85546875" style="23"/>
    <col min="11016" max="11018" width="9.140625" style="23" customWidth="1"/>
    <col min="11019" max="11264" width="8.85546875" style="23"/>
    <col min="11265" max="11265" width="0" style="23" hidden="1" customWidth="1"/>
    <col min="11266" max="11266" width="83.7109375" style="23" customWidth="1"/>
    <col min="11267" max="11267" width="11.28515625" style="23" customWidth="1"/>
    <col min="11268" max="11268" width="11" style="23" customWidth="1"/>
    <col min="11269" max="11269" width="10.42578125" style="23" customWidth="1"/>
    <col min="11270" max="11270" width="11" style="23" customWidth="1"/>
    <col min="11271" max="11271" width="8.85546875" style="23"/>
    <col min="11272" max="11274" width="9.140625" style="23" customWidth="1"/>
    <col min="11275" max="11520" width="8.85546875" style="23"/>
    <col min="11521" max="11521" width="0" style="23" hidden="1" customWidth="1"/>
    <col min="11522" max="11522" width="83.7109375" style="23" customWidth="1"/>
    <col min="11523" max="11523" width="11.28515625" style="23" customWidth="1"/>
    <col min="11524" max="11524" width="11" style="23" customWidth="1"/>
    <col min="11525" max="11525" width="10.42578125" style="23" customWidth="1"/>
    <col min="11526" max="11526" width="11" style="23" customWidth="1"/>
    <col min="11527" max="11527" width="8.85546875" style="23"/>
    <col min="11528" max="11530" width="9.140625" style="23" customWidth="1"/>
    <col min="11531" max="11776" width="8.85546875" style="23"/>
    <col min="11777" max="11777" width="0" style="23" hidden="1" customWidth="1"/>
    <col min="11778" max="11778" width="83.7109375" style="23" customWidth="1"/>
    <col min="11779" max="11779" width="11.28515625" style="23" customWidth="1"/>
    <col min="11780" max="11780" width="11" style="23" customWidth="1"/>
    <col min="11781" max="11781" width="10.42578125" style="23" customWidth="1"/>
    <col min="11782" max="11782" width="11" style="23" customWidth="1"/>
    <col min="11783" max="11783" width="8.85546875" style="23"/>
    <col min="11784" max="11786" width="9.140625" style="23" customWidth="1"/>
    <col min="11787" max="12032" width="8.85546875" style="23"/>
    <col min="12033" max="12033" width="0" style="23" hidden="1" customWidth="1"/>
    <col min="12034" max="12034" width="83.7109375" style="23" customWidth="1"/>
    <col min="12035" max="12035" width="11.28515625" style="23" customWidth="1"/>
    <col min="12036" max="12036" width="11" style="23" customWidth="1"/>
    <col min="12037" max="12037" width="10.42578125" style="23" customWidth="1"/>
    <col min="12038" max="12038" width="11" style="23" customWidth="1"/>
    <col min="12039" max="12039" width="8.85546875" style="23"/>
    <col min="12040" max="12042" width="9.140625" style="23" customWidth="1"/>
    <col min="12043" max="12288" width="8.85546875" style="23"/>
    <col min="12289" max="12289" width="0" style="23" hidden="1" customWidth="1"/>
    <col min="12290" max="12290" width="83.7109375" style="23" customWidth="1"/>
    <col min="12291" max="12291" width="11.28515625" style="23" customWidth="1"/>
    <col min="12292" max="12292" width="11" style="23" customWidth="1"/>
    <col min="12293" max="12293" width="10.42578125" style="23" customWidth="1"/>
    <col min="12294" max="12294" width="11" style="23" customWidth="1"/>
    <col min="12295" max="12295" width="8.85546875" style="23"/>
    <col min="12296" max="12298" width="9.140625" style="23" customWidth="1"/>
    <col min="12299" max="12544" width="8.85546875" style="23"/>
    <col min="12545" max="12545" width="0" style="23" hidden="1" customWidth="1"/>
    <col min="12546" max="12546" width="83.7109375" style="23" customWidth="1"/>
    <col min="12547" max="12547" width="11.28515625" style="23" customWidth="1"/>
    <col min="12548" max="12548" width="11" style="23" customWidth="1"/>
    <col min="12549" max="12549" width="10.42578125" style="23" customWidth="1"/>
    <col min="12550" max="12550" width="11" style="23" customWidth="1"/>
    <col min="12551" max="12551" width="8.85546875" style="23"/>
    <col min="12552" max="12554" width="9.140625" style="23" customWidth="1"/>
    <col min="12555" max="12800" width="8.85546875" style="23"/>
    <col min="12801" max="12801" width="0" style="23" hidden="1" customWidth="1"/>
    <col min="12802" max="12802" width="83.7109375" style="23" customWidth="1"/>
    <col min="12803" max="12803" width="11.28515625" style="23" customWidth="1"/>
    <col min="12804" max="12804" width="11" style="23" customWidth="1"/>
    <col min="12805" max="12805" width="10.42578125" style="23" customWidth="1"/>
    <col min="12806" max="12806" width="11" style="23" customWidth="1"/>
    <col min="12807" max="12807" width="8.85546875" style="23"/>
    <col min="12808" max="12810" width="9.140625" style="23" customWidth="1"/>
    <col min="12811" max="13056" width="8.85546875" style="23"/>
    <col min="13057" max="13057" width="0" style="23" hidden="1" customWidth="1"/>
    <col min="13058" max="13058" width="83.7109375" style="23" customWidth="1"/>
    <col min="13059" max="13059" width="11.28515625" style="23" customWidth="1"/>
    <col min="13060" max="13060" width="11" style="23" customWidth="1"/>
    <col min="13061" max="13061" width="10.42578125" style="23" customWidth="1"/>
    <col min="13062" max="13062" width="11" style="23" customWidth="1"/>
    <col min="13063" max="13063" width="8.85546875" style="23"/>
    <col min="13064" max="13066" width="9.140625" style="23" customWidth="1"/>
    <col min="13067" max="13312" width="8.85546875" style="23"/>
    <col min="13313" max="13313" width="0" style="23" hidden="1" customWidth="1"/>
    <col min="13314" max="13314" width="83.7109375" style="23" customWidth="1"/>
    <col min="13315" max="13315" width="11.28515625" style="23" customWidth="1"/>
    <col min="13316" max="13316" width="11" style="23" customWidth="1"/>
    <col min="13317" max="13317" width="10.42578125" style="23" customWidth="1"/>
    <col min="13318" max="13318" width="11" style="23" customWidth="1"/>
    <col min="13319" max="13319" width="8.85546875" style="23"/>
    <col min="13320" max="13322" width="9.140625" style="23" customWidth="1"/>
    <col min="13323" max="13568" width="8.85546875" style="23"/>
    <col min="13569" max="13569" width="0" style="23" hidden="1" customWidth="1"/>
    <col min="13570" max="13570" width="83.7109375" style="23" customWidth="1"/>
    <col min="13571" max="13571" width="11.28515625" style="23" customWidth="1"/>
    <col min="13572" max="13572" width="11" style="23" customWidth="1"/>
    <col min="13573" max="13573" width="10.42578125" style="23" customWidth="1"/>
    <col min="13574" max="13574" width="11" style="23" customWidth="1"/>
    <col min="13575" max="13575" width="8.85546875" style="23"/>
    <col min="13576" max="13578" width="9.140625" style="23" customWidth="1"/>
    <col min="13579" max="13824" width="8.85546875" style="23"/>
    <col min="13825" max="13825" width="0" style="23" hidden="1" customWidth="1"/>
    <col min="13826" max="13826" width="83.7109375" style="23" customWidth="1"/>
    <col min="13827" max="13827" width="11.28515625" style="23" customWidth="1"/>
    <col min="13828" max="13828" width="11" style="23" customWidth="1"/>
    <col min="13829" max="13829" width="10.42578125" style="23" customWidth="1"/>
    <col min="13830" max="13830" width="11" style="23" customWidth="1"/>
    <col min="13831" max="13831" width="8.85546875" style="23"/>
    <col min="13832" max="13834" width="9.140625" style="23" customWidth="1"/>
    <col min="13835" max="14080" width="8.85546875" style="23"/>
    <col min="14081" max="14081" width="0" style="23" hidden="1" customWidth="1"/>
    <col min="14082" max="14082" width="83.7109375" style="23" customWidth="1"/>
    <col min="14083" max="14083" width="11.28515625" style="23" customWidth="1"/>
    <col min="14084" max="14084" width="11" style="23" customWidth="1"/>
    <col min="14085" max="14085" width="10.42578125" style="23" customWidth="1"/>
    <col min="14086" max="14086" width="11" style="23" customWidth="1"/>
    <col min="14087" max="14087" width="8.85546875" style="23"/>
    <col min="14088" max="14090" width="9.140625" style="23" customWidth="1"/>
    <col min="14091" max="14336" width="8.85546875" style="23"/>
    <col min="14337" max="14337" width="0" style="23" hidden="1" customWidth="1"/>
    <col min="14338" max="14338" width="83.7109375" style="23" customWidth="1"/>
    <col min="14339" max="14339" width="11.28515625" style="23" customWidth="1"/>
    <col min="14340" max="14340" width="11" style="23" customWidth="1"/>
    <col min="14341" max="14341" width="10.42578125" style="23" customWidth="1"/>
    <col min="14342" max="14342" width="11" style="23" customWidth="1"/>
    <col min="14343" max="14343" width="8.85546875" style="23"/>
    <col min="14344" max="14346" width="9.140625" style="23" customWidth="1"/>
    <col min="14347" max="14592" width="8.85546875" style="23"/>
    <col min="14593" max="14593" width="0" style="23" hidden="1" customWidth="1"/>
    <col min="14594" max="14594" width="83.7109375" style="23" customWidth="1"/>
    <col min="14595" max="14595" width="11.28515625" style="23" customWidth="1"/>
    <col min="14596" max="14596" width="11" style="23" customWidth="1"/>
    <col min="14597" max="14597" width="10.42578125" style="23" customWidth="1"/>
    <col min="14598" max="14598" width="11" style="23" customWidth="1"/>
    <col min="14599" max="14599" width="8.85546875" style="23"/>
    <col min="14600" max="14602" width="9.140625" style="23" customWidth="1"/>
    <col min="14603" max="14848" width="8.85546875" style="23"/>
    <col min="14849" max="14849" width="0" style="23" hidden="1" customWidth="1"/>
    <col min="14850" max="14850" width="83.7109375" style="23" customWidth="1"/>
    <col min="14851" max="14851" width="11.28515625" style="23" customWidth="1"/>
    <col min="14852" max="14852" width="11" style="23" customWidth="1"/>
    <col min="14853" max="14853" width="10.42578125" style="23" customWidth="1"/>
    <col min="14854" max="14854" width="11" style="23" customWidth="1"/>
    <col min="14855" max="14855" width="8.85546875" style="23"/>
    <col min="14856" max="14858" width="9.140625" style="23" customWidth="1"/>
    <col min="14859" max="15104" width="8.85546875" style="23"/>
    <col min="15105" max="15105" width="0" style="23" hidden="1" customWidth="1"/>
    <col min="15106" max="15106" width="83.7109375" style="23" customWidth="1"/>
    <col min="15107" max="15107" width="11.28515625" style="23" customWidth="1"/>
    <col min="15108" max="15108" width="11" style="23" customWidth="1"/>
    <col min="15109" max="15109" width="10.42578125" style="23" customWidth="1"/>
    <col min="15110" max="15110" width="11" style="23" customWidth="1"/>
    <col min="15111" max="15111" width="8.85546875" style="23"/>
    <col min="15112" max="15114" width="9.140625" style="23" customWidth="1"/>
    <col min="15115" max="15360" width="8.85546875" style="23"/>
    <col min="15361" max="15361" width="0" style="23" hidden="1" customWidth="1"/>
    <col min="15362" max="15362" width="83.7109375" style="23" customWidth="1"/>
    <col min="15363" max="15363" width="11.28515625" style="23" customWidth="1"/>
    <col min="15364" max="15364" width="11" style="23" customWidth="1"/>
    <col min="15365" max="15365" width="10.42578125" style="23" customWidth="1"/>
    <col min="15366" max="15366" width="11" style="23" customWidth="1"/>
    <col min="15367" max="15367" width="8.85546875" style="23"/>
    <col min="15368" max="15370" width="9.140625" style="23" customWidth="1"/>
    <col min="15371" max="15616" width="8.85546875" style="23"/>
    <col min="15617" max="15617" width="0" style="23" hidden="1" customWidth="1"/>
    <col min="15618" max="15618" width="83.7109375" style="23" customWidth="1"/>
    <col min="15619" max="15619" width="11.28515625" style="23" customWidth="1"/>
    <col min="15620" max="15620" width="11" style="23" customWidth="1"/>
    <col min="15621" max="15621" width="10.42578125" style="23" customWidth="1"/>
    <col min="15622" max="15622" width="11" style="23" customWidth="1"/>
    <col min="15623" max="15623" width="8.85546875" style="23"/>
    <col min="15624" max="15626" width="9.140625" style="23" customWidth="1"/>
    <col min="15627" max="15872" width="8.85546875" style="23"/>
    <col min="15873" max="15873" width="0" style="23" hidden="1" customWidth="1"/>
    <col min="15874" max="15874" width="83.7109375" style="23" customWidth="1"/>
    <col min="15875" max="15875" width="11.28515625" style="23" customWidth="1"/>
    <col min="15876" max="15876" width="11" style="23" customWidth="1"/>
    <col min="15877" max="15877" width="10.42578125" style="23" customWidth="1"/>
    <col min="15878" max="15878" width="11" style="23" customWidth="1"/>
    <col min="15879" max="15879" width="8.85546875" style="23"/>
    <col min="15880" max="15882" width="9.140625" style="23" customWidth="1"/>
    <col min="15883" max="16128" width="8.85546875" style="23"/>
    <col min="16129" max="16129" width="0" style="23" hidden="1" customWidth="1"/>
    <col min="16130" max="16130" width="83.7109375" style="23" customWidth="1"/>
    <col min="16131" max="16131" width="11.28515625" style="23" customWidth="1"/>
    <col min="16132" max="16132" width="11" style="23" customWidth="1"/>
    <col min="16133" max="16133" width="10.42578125" style="23" customWidth="1"/>
    <col min="16134" max="16134" width="11" style="23" customWidth="1"/>
    <col min="16135" max="16135" width="8.85546875" style="23"/>
    <col min="16136" max="16138" width="9.140625" style="23" customWidth="1"/>
    <col min="16139" max="16384" width="8.85546875" style="23"/>
  </cols>
  <sheetData>
    <row r="1" spans="1:14" s="10" customFormat="1" ht="24.75" customHeight="1" x14ac:dyDescent="0.25">
      <c r="A1" s="369" t="s">
        <v>9</v>
      </c>
      <c r="B1" s="369"/>
      <c r="C1" s="369"/>
      <c r="D1" s="369"/>
      <c r="E1" s="369"/>
      <c r="F1" s="369"/>
    </row>
    <row r="2" spans="1:14" s="10" customFormat="1" ht="26.45" customHeight="1" x14ac:dyDescent="0.25">
      <c r="A2" s="11"/>
      <c r="B2" s="370" t="s">
        <v>31</v>
      </c>
      <c r="C2" s="370"/>
      <c r="D2" s="370"/>
      <c r="E2" s="370"/>
      <c r="F2" s="370"/>
    </row>
    <row r="3" spans="1:14" s="1" customFormat="1" ht="15.6" customHeight="1" x14ac:dyDescent="0.25">
      <c r="A3" s="291"/>
      <c r="B3" s="365" t="s">
        <v>5</v>
      </c>
      <c r="C3" s="366"/>
      <c r="D3" s="366"/>
      <c r="E3" s="366"/>
      <c r="F3" s="366"/>
    </row>
    <row r="4" spans="1:14" s="1" customFormat="1" ht="15.6" customHeight="1" x14ac:dyDescent="0.25">
      <c r="A4" s="291"/>
      <c r="B4" s="365" t="s">
        <v>6</v>
      </c>
      <c r="C4" s="366"/>
      <c r="D4" s="366"/>
      <c r="E4" s="366"/>
      <c r="F4" s="366"/>
    </row>
    <row r="5" spans="1:14" s="14" customFormat="1" x14ac:dyDescent="0.25">
      <c r="A5" s="12"/>
      <c r="B5" s="12"/>
      <c r="C5" s="12"/>
      <c r="D5" s="12"/>
      <c r="E5" s="12"/>
      <c r="F5" s="13" t="s">
        <v>7</v>
      </c>
    </row>
    <row r="6" spans="1:14" s="3" customFormat="1" ht="24.75" customHeight="1" x14ac:dyDescent="0.25">
      <c r="A6" s="293"/>
      <c r="B6" s="371"/>
      <c r="C6" s="372" t="s">
        <v>476</v>
      </c>
      <c r="D6" s="372" t="s">
        <v>474</v>
      </c>
      <c r="E6" s="373" t="s">
        <v>8</v>
      </c>
      <c r="F6" s="373"/>
    </row>
    <row r="7" spans="1:14" s="3" customFormat="1" ht="39" customHeight="1" x14ac:dyDescent="0.25">
      <c r="A7" s="293"/>
      <c r="B7" s="371"/>
      <c r="C7" s="372"/>
      <c r="D7" s="372"/>
      <c r="E7" s="294" t="s">
        <v>0</v>
      </c>
      <c r="F7" s="294" t="s">
        <v>3</v>
      </c>
    </row>
    <row r="8" spans="1:14" s="15" customFormat="1" ht="22.15" customHeight="1" x14ac:dyDescent="0.25">
      <c r="B8" s="16" t="s">
        <v>292</v>
      </c>
      <c r="C8" s="17">
        <f>SUM(C10:C18)</f>
        <v>7430</v>
      </c>
      <c r="D8" s="17">
        <f>SUM(D10:D18)</f>
        <v>5670</v>
      </c>
      <c r="E8" s="18">
        <f>ROUND(D8/C8*100,1)</f>
        <v>76.3</v>
      </c>
      <c r="F8" s="17">
        <f>D8-C8</f>
        <v>-1760</v>
      </c>
      <c r="H8" s="4"/>
      <c r="I8" s="4"/>
      <c r="J8" s="19"/>
      <c r="L8" s="20"/>
      <c r="N8" s="20"/>
    </row>
    <row r="9" spans="1:14" s="15" customFormat="1" ht="22.15" customHeight="1" x14ac:dyDescent="0.25">
      <c r="B9" s="24" t="s">
        <v>32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ht="37.5" x14ac:dyDescent="0.25">
      <c r="B10" s="22" t="s">
        <v>33</v>
      </c>
      <c r="C10" s="361">
        <v>809</v>
      </c>
      <c r="D10" s="361">
        <v>1249</v>
      </c>
      <c r="E10" s="8">
        <f t="shared" ref="E10:E16" si="0">ROUND(D10/C10*100,1)</f>
        <v>154.4</v>
      </c>
      <c r="F10" s="7">
        <f t="shared" ref="F10:F18" si="1">D10-C10</f>
        <v>440</v>
      </c>
      <c r="H10" s="4"/>
      <c r="I10" s="25"/>
      <c r="J10" s="19"/>
      <c r="K10" s="9"/>
      <c r="L10" s="20"/>
      <c r="N10" s="20"/>
    </row>
    <row r="11" spans="1:14" s="5" customFormat="1" ht="30.6" customHeight="1" x14ac:dyDescent="0.25">
      <c r="B11" s="22" t="s">
        <v>34</v>
      </c>
      <c r="C11" s="360">
        <v>885</v>
      </c>
      <c r="D11" s="360">
        <v>1644</v>
      </c>
      <c r="E11" s="8">
        <f t="shared" si="0"/>
        <v>185.8</v>
      </c>
      <c r="F11" s="7">
        <f t="shared" si="1"/>
        <v>759</v>
      </c>
      <c r="H11" s="4"/>
      <c r="I11" s="25"/>
      <c r="J11" s="19"/>
      <c r="K11" s="9"/>
      <c r="L11" s="20"/>
      <c r="N11" s="20"/>
    </row>
    <row r="12" spans="1:14" s="5" customFormat="1" ht="30.6" customHeight="1" x14ac:dyDescent="0.25">
      <c r="B12" s="22" t="s">
        <v>35</v>
      </c>
      <c r="C12" s="360">
        <v>977</v>
      </c>
      <c r="D12" s="360">
        <v>715</v>
      </c>
      <c r="E12" s="8">
        <f t="shared" si="0"/>
        <v>73.2</v>
      </c>
      <c r="F12" s="7">
        <f t="shared" si="1"/>
        <v>-262</v>
      </c>
      <c r="H12" s="4"/>
      <c r="I12" s="25"/>
      <c r="J12" s="19"/>
      <c r="K12" s="9"/>
      <c r="L12" s="20"/>
      <c r="N12" s="20"/>
    </row>
    <row r="13" spans="1:14" s="5" customFormat="1" ht="30.6" customHeight="1" x14ac:dyDescent="0.25">
      <c r="B13" s="22" t="s">
        <v>36</v>
      </c>
      <c r="C13" s="360">
        <v>214</v>
      </c>
      <c r="D13" s="360">
        <v>123</v>
      </c>
      <c r="E13" s="8">
        <f t="shared" si="0"/>
        <v>57.5</v>
      </c>
      <c r="F13" s="7">
        <f t="shared" si="1"/>
        <v>-91</v>
      </c>
      <c r="H13" s="4"/>
      <c r="I13" s="25"/>
      <c r="J13" s="19"/>
      <c r="K13" s="9"/>
      <c r="L13" s="20"/>
      <c r="N13" s="20"/>
    </row>
    <row r="14" spans="1:14" s="5" customFormat="1" ht="30.6" customHeight="1" x14ac:dyDescent="0.25">
      <c r="B14" s="22" t="s">
        <v>37</v>
      </c>
      <c r="C14" s="360">
        <v>566</v>
      </c>
      <c r="D14" s="360">
        <v>528</v>
      </c>
      <c r="E14" s="8">
        <f t="shared" si="0"/>
        <v>93.3</v>
      </c>
      <c r="F14" s="7">
        <f t="shared" si="1"/>
        <v>-38</v>
      </c>
      <c r="H14" s="4"/>
      <c r="I14" s="25"/>
      <c r="J14" s="19"/>
      <c r="K14" s="9"/>
      <c r="L14" s="20"/>
      <c r="N14" s="20"/>
    </row>
    <row r="15" spans="1:14" s="5" customFormat="1" ht="37.5" x14ac:dyDescent="0.25">
      <c r="B15" s="22" t="s">
        <v>38</v>
      </c>
      <c r="C15" s="360">
        <v>10</v>
      </c>
      <c r="D15" s="360">
        <v>4</v>
      </c>
      <c r="E15" s="8">
        <f t="shared" si="0"/>
        <v>40</v>
      </c>
      <c r="F15" s="7">
        <f t="shared" si="1"/>
        <v>-6</v>
      </c>
      <c r="H15" s="4"/>
      <c r="I15" s="25"/>
      <c r="J15" s="19"/>
      <c r="K15" s="9"/>
      <c r="L15" s="20"/>
      <c r="N15" s="20"/>
    </row>
    <row r="16" spans="1:14" s="5" customFormat="1" ht="30.6" customHeight="1" x14ac:dyDescent="0.25">
      <c r="B16" s="22" t="s">
        <v>39</v>
      </c>
      <c r="C16" s="360">
        <v>1168</v>
      </c>
      <c r="D16" s="360">
        <v>234</v>
      </c>
      <c r="E16" s="8">
        <f t="shared" si="0"/>
        <v>20</v>
      </c>
      <c r="F16" s="7">
        <f t="shared" si="1"/>
        <v>-934</v>
      </c>
      <c r="H16" s="4"/>
      <c r="I16" s="25"/>
      <c r="J16" s="19"/>
      <c r="K16" s="9"/>
      <c r="L16" s="20"/>
      <c r="N16" s="20"/>
    </row>
    <row r="17" spans="2:14" s="5" customFormat="1" ht="56.25" x14ac:dyDescent="0.25">
      <c r="B17" s="22" t="s">
        <v>40</v>
      </c>
      <c r="C17" s="360">
        <v>2017</v>
      </c>
      <c r="D17" s="360">
        <v>503</v>
      </c>
      <c r="E17" s="8">
        <f t="shared" ref="E17:E18" si="2">ROUND(D17/C17*100,1)</f>
        <v>24.9</v>
      </c>
      <c r="F17" s="7">
        <f t="shared" si="1"/>
        <v>-1514</v>
      </c>
      <c r="H17" s="4"/>
      <c r="I17" s="25"/>
      <c r="J17" s="19"/>
      <c r="K17" s="9"/>
      <c r="L17" s="20"/>
      <c r="N17" s="20"/>
    </row>
    <row r="18" spans="2:14" s="5" customFormat="1" ht="30.6" customHeight="1" x14ac:dyDescent="0.25">
      <c r="B18" s="22" t="s">
        <v>41</v>
      </c>
      <c r="C18" s="360">
        <v>784</v>
      </c>
      <c r="D18" s="360">
        <v>670</v>
      </c>
      <c r="E18" s="8">
        <f t="shared" si="2"/>
        <v>85.5</v>
      </c>
      <c r="F18" s="7">
        <f t="shared" si="1"/>
        <v>-114</v>
      </c>
      <c r="H18" s="4"/>
      <c r="I18" s="25"/>
      <c r="J18" s="19"/>
      <c r="K18" s="9"/>
      <c r="L18" s="20"/>
      <c r="N18" s="20"/>
    </row>
    <row r="19" spans="2:14" x14ac:dyDescent="0.3">
      <c r="H19" s="4"/>
      <c r="I1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90" zoomScaleNormal="100" zoomScaleSheetLayoutView="90" workbookViewId="0">
      <selection activeCell="B7" sqref="B7"/>
    </sheetView>
  </sheetViews>
  <sheetFormatPr defaultColWidth="9.140625" defaultRowHeight="15.75" x14ac:dyDescent="0.25"/>
  <cols>
    <col min="1" max="1" width="3.140625" style="80" customWidth="1"/>
    <col min="2" max="2" width="52.42578125" style="87" customWidth="1"/>
    <col min="3" max="3" width="21.42578125" style="87" customWidth="1"/>
    <col min="4" max="4" width="22.140625" style="81" customWidth="1"/>
    <col min="5" max="16384" width="9.140625" style="81"/>
  </cols>
  <sheetData>
    <row r="1" spans="1:4" ht="62.45" customHeight="1" x14ac:dyDescent="0.25">
      <c r="A1" s="401" t="s">
        <v>247</v>
      </c>
      <c r="B1" s="401"/>
      <c r="C1" s="401"/>
      <c r="D1" s="401"/>
    </row>
    <row r="2" spans="1:4" ht="20.25" customHeight="1" x14ac:dyDescent="0.25">
      <c r="B2" s="401" t="s">
        <v>249</v>
      </c>
      <c r="C2" s="401"/>
      <c r="D2" s="401"/>
    </row>
    <row r="3" spans="1:4" ht="9.75" customHeight="1" x14ac:dyDescent="0.25"/>
    <row r="4" spans="1:4" s="82" customFormat="1" ht="63.75" customHeight="1" x14ac:dyDescent="0.25">
      <c r="A4" s="247"/>
      <c r="B4" s="243" t="s">
        <v>88</v>
      </c>
      <c r="C4" s="244" t="s">
        <v>244</v>
      </c>
      <c r="D4" s="246" t="s">
        <v>245</v>
      </c>
    </row>
    <row r="5" spans="1:4" ht="39" customHeight="1" x14ac:dyDescent="0.25">
      <c r="A5" s="83">
        <v>1</v>
      </c>
      <c r="B5" s="485" t="s">
        <v>496</v>
      </c>
      <c r="C5" s="486">
        <v>1216</v>
      </c>
      <c r="D5" s="487">
        <v>23.582538886101354</v>
      </c>
    </row>
    <row r="6" spans="1:4" ht="18.75" x14ac:dyDescent="0.25">
      <c r="A6" s="83">
        <v>2</v>
      </c>
      <c r="B6" s="485" t="s">
        <v>497</v>
      </c>
      <c r="C6" s="486">
        <v>788</v>
      </c>
      <c r="D6" s="487">
        <v>80.606060606060609</v>
      </c>
    </row>
    <row r="7" spans="1:4" ht="37.5" x14ac:dyDescent="0.25">
      <c r="A7" s="83">
        <v>3</v>
      </c>
      <c r="B7" s="485" t="s">
        <v>495</v>
      </c>
      <c r="C7" s="486">
        <v>647</v>
      </c>
      <c r="D7" s="487">
        <v>79.265658747300222</v>
      </c>
    </row>
    <row r="8" spans="1:4" s="85" customFormat="1" ht="43.5" customHeight="1" x14ac:dyDescent="0.25">
      <c r="A8" s="83">
        <v>4</v>
      </c>
      <c r="B8" s="485" t="s">
        <v>498</v>
      </c>
      <c r="C8" s="486">
        <v>571</v>
      </c>
      <c r="D8" s="487">
        <v>83.177570093457945</v>
      </c>
    </row>
    <row r="9" spans="1:4" s="85" customFormat="1" ht="56.25" x14ac:dyDescent="0.25">
      <c r="A9" s="83">
        <v>5</v>
      </c>
      <c r="B9" s="485" t="s">
        <v>399</v>
      </c>
      <c r="C9" s="486">
        <v>493</v>
      </c>
      <c r="D9" s="487">
        <v>36.875</v>
      </c>
    </row>
    <row r="10" spans="1:4" s="85" customFormat="1" ht="29.25" customHeight="1" x14ac:dyDescent="0.25">
      <c r="A10" s="83">
        <v>6</v>
      </c>
      <c r="B10" s="485" t="s">
        <v>398</v>
      </c>
      <c r="C10" s="486">
        <v>430</v>
      </c>
      <c r="D10" s="487">
        <v>83.606557377049185</v>
      </c>
    </row>
    <row r="11" spans="1:4" s="85" customFormat="1" ht="75" x14ac:dyDescent="0.25">
      <c r="A11" s="83">
        <v>7</v>
      </c>
      <c r="B11" s="485" t="s">
        <v>400</v>
      </c>
      <c r="C11" s="486">
        <v>426</v>
      </c>
      <c r="D11" s="487">
        <v>93.518518518518519</v>
      </c>
    </row>
    <row r="12" spans="1:4" s="85" customFormat="1" ht="37.5" x14ac:dyDescent="0.25">
      <c r="A12" s="83">
        <v>8</v>
      </c>
      <c r="B12" s="485" t="s">
        <v>500</v>
      </c>
      <c r="C12" s="486">
        <v>375</v>
      </c>
      <c r="D12" s="487">
        <v>73.015873015873012</v>
      </c>
    </row>
    <row r="13" spans="1:4" s="85" customFormat="1" ht="37.5" x14ac:dyDescent="0.25">
      <c r="A13" s="83">
        <v>9</v>
      </c>
      <c r="B13" s="485" t="s">
        <v>499</v>
      </c>
      <c r="C13" s="486">
        <v>334</v>
      </c>
      <c r="D13" s="487">
        <v>36.312849162011176</v>
      </c>
    </row>
    <row r="14" spans="1:4" s="85" customFormat="1" ht="18.75" x14ac:dyDescent="0.25">
      <c r="A14" s="83">
        <v>10</v>
      </c>
      <c r="B14" s="485" t="s">
        <v>501</v>
      </c>
      <c r="C14" s="486">
        <v>223</v>
      </c>
      <c r="D14" s="487">
        <v>62</v>
      </c>
    </row>
    <row r="15" spans="1:4" s="85" customFormat="1" ht="37.5" x14ac:dyDescent="0.25">
      <c r="A15" s="83">
        <v>11</v>
      </c>
      <c r="B15" s="485" t="s">
        <v>504</v>
      </c>
      <c r="C15" s="486">
        <v>208</v>
      </c>
      <c r="D15" s="487">
        <v>95.384615384615387</v>
      </c>
    </row>
    <row r="16" spans="1:4" s="85" customFormat="1" ht="27.75" customHeight="1" x14ac:dyDescent="0.25">
      <c r="A16" s="83">
        <v>12</v>
      </c>
      <c r="B16" s="485" t="s">
        <v>404</v>
      </c>
      <c r="C16" s="486">
        <v>193</v>
      </c>
      <c r="D16" s="487">
        <v>48.387096774193552</v>
      </c>
    </row>
    <row r="17" spans="1:4" s="85" customFormat="1" ht="23.25" customHeight="1" x14ac:dyDescent="0.25">
      <c r="A17" s="83">
        <v>13</v>
      </c>
      <c r="B17" s="485" t="s">
        <v>505</v>
      </c>
      <c r="C17" s="486">
        <v>138</v>
      </c>
      <c r="D17" s="487">
        <v>78.082191780821915</v>
      </c>
    </row>
    <row r="18" spans="1:4" s="85" customFormat="1" ht="37.5" customHeight="1" x14ac:dyDescent="0.25">
      <c r="A18" s="83">
        <v>14</v>
      </c>
      <c r="B18" s="485" t="s">
        <v>503</v>
      </c>
      <c r="C18" s="486">
        <v>122</v>
      </c>
      <c r="D18" s="487">
        <v>91.666666666666657</v>
      </c>
    </row>
    <row r="19" spans="1:4" s="85" customFormat="1" ht="38.25" customHeight="1" x14ac:dyDescent="0.25">
      <c r="A19" s="83">
        <v>15</v>
      </c>
      <c r="B19" s="485" t="s">
        <v>411</v>
      </c>
      <c r="C19" s="486">
        <v>118</v>
      </c>
      <c r="D19" s="487">
        <v>62.068965517241381</v>
      </c>
    </row>
    <row r="20" spans="1:4" s="85" customFormat="1" ht="37.5" x14ac:dyDescent="0.25">
      <c r="A20" s="83">
        <v>16</v>
      </c>
      <c r="B20" s="485" t="s">
        <v>508</v>
      </c>
      <c r="C20" s="486">
        <v>109</v>
      </c>
      <c r="D20" s="487">
        <v>77.142857142857153</v>
      </c>
    </row>
    <row r="21" spans="1:4" s="85" customFormat="1" ht="21.75" customHeight="1" x14ac:dyDescent="0.25">
      <c r="A21" s="83">
        <v>17</v>
      </c>
      <c r="B21" s="485" t="s">
        <v>406</v>
      </c>
      <c r="C21" s="486">
        <v>106</v>
      </c>
      <c r="D21" s="487">
        <v>84.745762711864401</v>
      </c>
    </row>
    <row r="22" spans="1:4" s="85" customFormat="1" ht="39.75" customHeight="1" x14ac:dyDescent="0.25">
      <c r="A22" s="83">
        <v>18</v>
      </c>
      <c r="B22" s="485" t="s">
        <v>407</v>
      </c>
      <c r="C22" s="486">
        <v>104</v>
      </c>
      <c r="D22" s="487">
        <v>52.80898876404494</v>
      </c>
    </row>
    <row r="23" spans="1:4" s="85" customFormat="1" ht="38.25" customHeight="1" x14ac:dyDescent="0.25">
      <c r="A23" s="83">
        <v>19</v>
      </c>
      <c r="B23" s="485" t="s">
        <v>509</v>
      </c>
      <c r="C23" s="486">
        <v>100</v>
      </c>
      <c r="D23" s="487">
        <v>41.121495327102799</v>
      </c>
    </row>
    <row r="24" spans="1:4" s="85" customFormat="1" ht="18.75" x14ac:dyDescent="0.25">
      <c r="A24" s="83">
        <v>20</v>
      </c>
      <c r="B24" s="488" t="s">
        <v>510</v>
      </c>
      <c r="C24" s="486">
        <v>79</v>
      </c>
      <c r="D24" s="487">
        <v>84.615384615384613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D11" sqref="D11"/>
    </sheetView>
  </sheetViews>
  <sheetFormatPr defaultColWidth="9.140625" defaultRowHeight="15.75" x14ac:dyDescent="0.25"/>
  <cols>
    <col min="1" max="1" width="3.140625" style="80" customWidth="1"/>
    <col min="2" max="2" width="52.42578125" style="87" customWidth="1"/>
    <col min="3" max="3" width="21.42578125" style="87" customWidth="1"/>
    <col min="4" max="4" width="22.140625" style="81" customWidth="1"/>
    <col min="5" max="6" width="9.140625" style="81"/>
    <col min="7" max="7" width="38.140625" style="81" customWidth="1"/>
    <col min="8" max="16384" width="9.140625" style="81"/>
  </cols>
  <sheetData>
    <row r="1" spans="1:6" ht="64.150000000000006" customHeight="1" x14ac:dyDescent="0.25">
      <c r="A1" s="401" t="s">
        <v>248</v>
      </c>
      <c r="B1" s="401"/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4" spans="1:6" s="82" customFormat="1" ht="63.75" customHeight="1" x14ac:dyDescent="0.25">
      <c r="A4" s="247"/>
      <c r="B4" s="243" t="s">
        <v>88</v>
      </c>
      <c r="C4" s="244" t="s">
        <v>246</v>
      </c>
      <c r="D4" s="246" t="s">
        <v>245</v>
      </c>
    </row>
    <row r="5" spans="1:6" ht="32.25" customHeight="1" x14ac:dyDescent="0.25">
      <c r="A5" s="83">
        <v>1</v>
      </c>
      <c r="B5" s="489" t="s">
        <v>495</v>
      </c>
      <c r="C5" s="97">
        <v>1885</v>
      </c>
      <c r="D5" s="328">
        <v>76.417461113898639</v>
      </c>
      <c r="F5" s="98"/>
    </row>
    <row r="6" spans="1:6" ht="33.75" customHeight="1" x14ac:dyDescent="0.25">
      <c r="A6" s="83">
        <v>2</v>
      </c>
      <c r="B6" s="489" t="s">
        <v>399</v>
      </c>
      <c r="C6" s="97">
        <v>1564</v>
      </c>
      <c r="D6" s="328">
        <v>63.125</v>
      </c>
      <c r="F6" s="98"/>
    </row>
    <row r="7" spans="1:6" x14ac:dyDescent="0.25">
      <c r="A7" s="83">
        <v>3</v>
      </c>
      <c r="B7" s="489" t="s">
        <v>497</v>
      </c>
      <c r="C7" s="97">
        <v>950</v>
      </c>
      <c r="D7" s="328">
        <v>63.687150837988824</v>
      </c>
      <c r="F7" s="98"/>
    </row>
    <row r="8" spans="1:6" s="85" customFormat="1" ht="31.5" x14ac:dyDescent="0.25">
      <c r="A8" s="83">
        <v>4</v>
      </c>
      <c r="B8" s="489" t="s">
        <v>496</v>
      </c>
      <c r="C8" s="97">
        <v>719</v>
      </c>
      <c r="D8" s="328">
        <v>78.90625</v>
      </c>
      <c r="F8" s="98"/>
    </row>
    <row r="9" spans="1:6" s="85" customFormat="1" ht="31.5" x14ac:dyDescent="0.25">
      <c r="A9" s="83">
        <v>5</v>
      </c>
      <c r="B9" s="489" t="s">
        <v>499</v>
      </c>
      <c r="C9" s="97">
        <v>261</v>
      </c>
      <c r="D9" s="328">
        <v>19.393939393939394</v>
      </c>
      <c r="F9" s="98"/>
    </row>
    <row r="10" spans="1:6" s="85" customFormat="1" ht="31.5" x14ac:dyDescent="0.25">
      <c r="A10" s="83">
        <v>6</v>
      </c>
      <c r="B10" s="489" t="s">
        <v>498</v>
      </c>
      <c r="C10" s="97">
        <v>232</v>
      </c>
      <c r="D10" s="328">
        <v>20.734341252699785</v>
      </c>
      <c r="F10" s="98"/>
    </row>
    <row r="11" spans="1:6" s="85" customFormat="1" x14ac:dyDescent="0.25">
      <c r="A11" s="83">
        <v>7</v>
      </c>
      <c r="B11" s="489" t="s">
        <v>502</v>
      </c>
      <c r="C11" s="97">
        <v>216</v>
      </c>
      <c r="D11" s="328">
        <v>70.192307692307693</v>
      </c>
      <c r="F11" s="98"/>
    </row>
    <row r="12" spans="1:6" s="85" customFormat="1" x14ac:dyDescent="0.25">
      <c r="A12" s="83">
        <v>8</v>
      </c>
      <c r="B12" s="489" t="s">
        <v>411</v>
      </c>
      <c r="C12" s="97">
        <v>204</v>
      </c>
      <c r="D12" s="328">
        <v>83.333333333333343</v>
      </c>
      <c r="F12" s="98"/>
    </row>
    <row r="13" spans="1:6" s="85" customFormat="1" ht="31.5" x14ac:dyDescent="0.25">
      <c r="A13" s="83">
        <v>9</v>
      </c>
      <c r="B13" s="489" t="s">
        <v>506</v>
      </c>
      <c r="C13" s="97">
        <v>135</v>
      </c>
      <c r="D13" s="328">
        <v>51.612903225806448</v>
      </c>
      <c r="F13" s="98"/>
    </row>
    <row r="14" spans="1:6" s="85" customFormat="1" ht="31.5" x14ac:dyDescent="0.25">
      <c r="A14" s="83">
        <v>10</v>
      </c>
      <c r="B14" s="489" t="s">
        <v>503</v>
      </c>
      <c r="C14" s="97">
        <v>124</v>
      </c>
      <c r="D14" s="328">
        <v>58.878504672897193</v>
      </c>
      <c r="F14" s="98"/>
    </row>
    <row r="15" spans="1:6" s="85" customFormat="1" ht="47.25" x14ac:dyDescent="0.25">
      <c r="A15" s="83">
        <v>11</v>
      </c>
      <c r="B15" s="489" t="s">
        <v>400</v>
      </c>
      <c r="C15" s="97">
        <v>116</v>
      </c>
      <c r="D15" s="328">
        <v>71.621621621621628</v>
      </c>
      <c r="F15" s="98"/>
    </row>
    <row r="16" spans="1:6" s="85" customFormat="1" ht="31.5" x14ac:dyDescent="0.25">
      <c r="A16" s="83">
        <v>12</v>
      </c>
      <c r="B16" s="489" t="s">
        <v>416</v>
      </c>
      <c r="C16" s="97">
        <v>115</v>
      </c>
      <c r="D16" s="328">
        <v>77.611940298507463</v>
      </c>
      <c r="F16" s="98"/>
    </row>
    <row r="17" spans="1:6" s="85" customFormat="1" x14ac:dyDescent="0.25">
      <c r="A17" s="83">
        <v>13</v>
      </c>
      <c r="B17" s="489" t="s">
        <v>398</v>
      </c>
      <c r="C17" s="97">
        <v>107</v>
      </c>
      <c r="D17" s="328">
        <v>100</v>
      </c>
      <c r="F17" s="98"/>
    </row>
    <row r="18" spans="1:6" s="85" customFormat="1" x14ac:dyDescent="0.25">
      <c r="A18" s="83">
        <v>14</v>
      </c>
      <c r="B18" s="489" t="s">
        <v>427</v>
      </c>
      <c r="C18" s="97">
        <v>104</v>
      </c>
      <c r="D18" s="328">
        <v>47.191011235955052</v>
      </c>
      <c r="F18" s="98"/>
    </row>
    <row r="19" spans="1:6" s="85" customFormat="1" ht="31.5" x14ac:dyDescent="0.25">
      <c r="A19" s="83">
        <v>15</v>
      </c>
      <c r="B19" s="489" t="s">
        <v>507</v>
      </c>
      <c r="C19" s="97">
        <v>100</v>
      </c>
      <c r="D19" s="328">
        <v>63.934426229508205</v>
      </c>
      <c r="F19" s="98"/>
    </row>
    <row r="20" spans="1:6" s="85" customFormat="1" x14ac:dyDescent="0.25">
      <c r="A20" s="83">
        <v>16</v>
      </c>
      <c r="B20" s="489" t="s">
        <v>413</v>
      </c>
      <c r="C20" s="97">
        <v>78</v>
      </c>
      <c r="D20" s="328">
        <v>38</v>
      </c>
      <c r="F20" s="98"/>
    </row>
    <row r="21" spans="1:6" s="85" customFormat="1" x14ac:dyDescent="0.25">
      <c r="A21" s="83">
        <v>17</v>
      </c>
      <c r="B21" s="489" t="s">
        <v>511</v>
      </c>
      <c r="C21" s="97">
        <v>74</v>
      </c>
      <c r="D21" s="328">
        <v>16.822429906542055</v>
      </c>
      <c r="F21" s="98"/>
    </row>
    <row r="22" spans="1:6" s="85" customFormat="1" x14ac:dyDescent="0.25">
      <c r="A22" s="83">
        <v>18</v>
      </c>
      <c r="B22" s="489" t="s">
        <v>505</v>
      </c>
      <c r="C22" s="97">
        <v>72</v>
      </c>
      <c r="D22" s="328">
        <v>26.984126984126984</v>
      </c>
      <c r="F22" s="98"/>
    </row>
    <row r="23" spans="1:6" s="85" customFormat="1" x14ac:dyDescent="0.25">
      <c r="A23" s="83">
        <v>19</v>
      </c>
      <c r="B23" s="489" t="s">
        <v>501</v>
      </c>
      <c r="C23" s="97">
        <v>67</v>
      </c>
      <c r="D23" s="328">
        <v>37.931034482758619</v>
      </c>
      <c r="F23" s="98"/>
    </row>
    <row r="24" spans="1:6" s="85" customFormat="1" x14ac:dyDescent="0.25">
      <c r="A24" s="83">
        <v>20</v>
      </c>
      <c r="B24" s="490" t="s">
        <v>410</v>
      </c>
      <c r="C24" s="97">
        <v>67</v>
      </c>
      <c r="D24" s="328">
        <v>54.385964912280706</v>
      </c>
      <c r="F2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="90" zoomScaleNormal="100" zoomScaleSheetLayoutView="90" workbookViewId="0">
      <selection activeCell="B11" sqref="B11"/>
    </sheetView>
  </sheetViews>
  <sheetFormatPr defaultRowHeight="15.75" x14ac:dyDescent="0.25"/>
  <cols>
    <col min="1" max="1" width="4.28515625" style="126" customWidth="1"/>
    <col min="2" max="2" width="65.42578125" style="87" customWidth="1"/>
    <col min="3" max="3" width="24.7109375" style="82" customWidth="1"/>
    <col min="4" max="224" width="8.85546875" style="81"/>
    <col min="225" max="225" width="4.28515625" style="81" customWidth="1"/>
    <col min="226" max="226" width="31.140625" style="81" customWidth="1"/>
    <col min="227" max="229" width="10" style="81" customWidth="1"/>
    <col min="230" max="230" width="10.28515625" style="81" customWidth="1"/>
    <col min="231" max="232" width="10" style="81" customWidth="1"/>
    <col min="233" max="480" width="8.85546875" style="81"/>
    <col min="481" max="481" width="4.28515625" style="81" customWidth="1"/>
    <col min="482" max="482" width="31.140625" style="81" customWidth="1"/>
    <col min="483" max="485" width="10" style="81" customWidth="1"/>
    <col min="486" max="486" width="10.28515625" style="81" customWidth="1"/>
    <col min="487" max="488" width="10" style="81" customWidth="1"/>
    <col min="489" max="736" width="8.85546875" style="81"/>
    <col min="737" max="737" width="4.28515625" style="81" customWidth="1"/>
    <col min="738" max="738" width="31.140625" style="81" customWidth="1"/>
    <col min="739" max="741" width="10" style="81" customWidth="1"/>
    <col min="742" max="742" width="10.28515625" style="81" customWidth="1"/>
    <col min="743" max="744" width="10" style="81" customWidth="1"/>
    <col min="745" max="992" width="8.85546875" style="81"/>
    <col min="993" max="993" width="4.28515625" style="81" customWidth="1"/>
    <col min="994" max="994" width="31.140625" style="81" customWidth="1"/>
    <col min="995" max="997" width="10" style="81" customWidth="1"/>
    <col min="998" max="998" width="10.28515625" style="81" customWidth="1"/>
    <col min="999" max="1000" width="10" style="81" customWidth="1"/>
    <col min="1001" max="1248" width="8.85546875" style="81"/>
    <col min="1249" max="1249" width="4.28515625" style="81" customWidth="1"/>
    <col min="1250" max="1250" width="31.140625" style="81" customWidth="1"/>
    <col min="1251" max="1253" width="10" style="81" customWidth="1"/>
    <col min="1254" max="1254" width="10.28515625" style="81" customWidth="1"/>
    <col min="1255" max="1256" width="10" style="81" customWidth="1"/>
    <col min="1257" max="1504" width="8.85546875" style="81"/>
    <col min="1505" max="1505" width="4.28515625" style="81" customWidth="1"/>
    <col min="1506" max="1506" width="31.140625" style="81" customWidth="1"/>
    <col min="1507" max="1509" width="10" style="81" customWidth="1"/>
    <col min="1510" max="1510" width="10.28515625" style="81" customWidth="1"/>
    <col min="1511" max="1512" width="10" style="81" customWidth="1"/>
    <col min="1513" max="1760" width="8.85546875" style="81"/>
    <col min="1761" max="1761" width="4.28515625" style="81" customWidth="1"/>
    <col min="1762" max="1762" width="31.140625" style="81" customWidth="1"/>
    <col min="1763" max="1765" width="10" style="81" customWidth="1"/>
    <col min="1766" max="1766" width="10.28515625" style="81" customWidth="1"/>
    <col min="1767" max="1768" width="10" style="81" customWidth="1"/>
    <col min="1769" max="2016" width="8.85546875" style="81"/>
    <col min="2017" max="2017" width="4.28515625" style="81" customWidth="1"/>
    <col min="2018" max="2018" width="31.140625" style="81" customWidth="1"/>
    <col min="2019" max="2021" width="10" style="81" customWidth="1"/>
    <col min="2022" max="2022" width="10.28515625" style="81" customWidth="1"/>
    <col min="2023" max="2024" width="10" style="81" customWidth="1"/>
    <col min="2025" max="2272" width="8.85546875" style="81"/>
    <col min="2273" max="2273" width="4.28515625" style="81" customWidth="1"/>
    <col min="2274" max="2274" width="31.140625" style="81" customWidth="1"/>
    <col min="2275" max="2277" width="10" style="81" customWidth="1"/>
    <col min="2278" max="2278" width="10.28515625" style="81" customWidth="1"/>
    <col min="2279" max="2280" width="10" style="81" customWidth="1"/>
    <col min="2281" max="2528" width="8.85546875" style="81"/>
    <col min="2529" max="2529" width="4.28515625" style="81" customWidth="1"/>
    <col min="2530" max="2530" width="31.140625" style="81" customWidth="1"/>
    <col min="2531" max="2533" width="10" style="81" customWidth="1"/>
    <col min="2534" max="2534" width="10.28515625" style="81" customWidth="1"/>
    <col min="2535" max="2536" width="10" style="81" customWidth="1"/>
    <col min="2537" max="2784" width="8.85546875" style="81"/>
    <col min="2785" max="2785" width="4.28515625" style="81" customWidth="1"/>
    <col min="2786" max="2786" width="31.140625" style="81" customWidth="1"/>
    <col min="2787" max="2789" width="10" style="81" customWidth="1"/>
    <col min="2790" max="2790" width="10.28515625" style="81" customWidth="1"/>
    <col min="2791" max="2792" width="10" style="81" customWidth="1"/>
    <col min="2793" max="3040" width="8.85546875" style="81"/>
    <col min="3041" max="3041" width="4.28515625" style="81" customWidth="1"/>
    <col min="3042" max="3042" width="31.140625" style="81" customWidth="1"/>
    <col min="3043" max="3045" width="10" style="81" customWidth="1"/>
    <col min="3046" max="3046" width="10.28515625" style="81" customWidth="1"/>
    <col min="3047" max="3048" width="10" style="81" customWidth="1"/>
    <col min="3049" max="3296" width="8.85546875" style="81"/>
    <col min="3297" max="3297" width="4.28515625" style="81" customWidth="1"/>
    <col min="3298" max="3298" width="31.140625" style="81" customWidth="1"/>
    <col min="3299" max="3301" width="10" style="81" customWidth="1"/>
    <col min="3302" max="3302" width="10.28515625" style="81" customWidth="1"/>
    <col min="3303" max="3304" width="10" style="81" customWidth="1"/>
    <col min="3305" max="3552" width="8.85546875" style="81"/>
    <col min="3553" max="3553" width="4.28515625" style="81" customWidth="1"/>
    <col min="3554" max="3554" width="31.140625" style="81" customWidth="1"/>
    <col min="3555" max="3557" width="10" style="81" customWidth="1"/>
    <col min="3558" max="3558" width="10.28515625" style="81" customWidth="1"/>
    <col min="3559" max="3560" width="10" style="81" customWidth="1"/>
    <col min="3561" max="3808" width="8.85546875" style="81"/>
    <col min="3809" max="3809" width="4.28515625" style="81" customWidth="1"/>
    <col min="3810" max="3810" width="31.140625" style="81" customWidth="1"/>
    <col min="3811" max="3813" width="10" style="81" customWidth="1"/>
    <col min="3814" max="3814" width="10.28515625" style="81" customWidth="1"/>
    <col min="3815" max="3816" width="10" style="81" customWidth="1"/>
    <col min="3817" max="4064" width="8.85546875" style="81"/>
    <col min="4065" max="4065" width="4.28515625" style="81" customWidth="1"/>
    <col min="4066" max="4066" width="31.140625" style="81" customWidth="1"/>
    <col min="4067" max="4069" width="10" style="81" customWidth="1"/>
    <col min="4070" max="4070" width="10.28515625" style="81" customWidth="1"/>
    <col min="4071" max="4072" width="10" style="81" customWidth="1"/>
    <col min="4073" max="4320" width="8.85546875" style="81"/>
    <col min="4321" max="4321" width="4.28515625" style="81" customWidth="1"/>
    <col min="4322" max="4322" width="31.140625" style="81" customWidth="1"/>
    <col min="4323" max="4325" width="10" style="81" customWidth="1"/>
    <col min="4326" max="4326" width="10.28515625" style="81" customWidth="1"/>
    <col min="4327" max="4328" width="10" style="81" customWidth="1"/>
    <col min="4329" max="4576" width="8.85546875" style="81"/>
    <col min="4577" max="4577" width="4.28515625" style="81" customWidth="1"/>
    <col min="4578" max="4578" width="31.140625" style="81" customWidth="1"/>
    <col min="4579" max="4581" width="10" style="81" customWidth="1"/>
    <col min="4582" max="4582" width="10.28515625" style="81" customWidth="1"/>
    <col min="4583" max="4584" width="10" style="81" customWidth="1"/>
    <col min="4585" max="4832" width="8.85546875" style="81"/>
    <col min="4833" max="4833" width="4.28515625" style="81" customWidth="1"/>
    <col min="4834" max="4834" width="31.140625" style="81" customWidth="1"/>
    <col min="4835" max="4837" width="10" style="81" customWidth="1"/>
    <col min="4838" max="4838" width="10.28515625" style="81" customWidth="1"/>
    <col min="4839" max="4840" width="10" style="81" customWidth="1"/>
    <col min="4841" max="5088" width="8.85546875" style="81"/>
    <col min="5089" max="5089" width="4.28515625" style="81" customWidth="1"/>
    <col min="5090" max="5090" width="31.140625" style="81" customWidth="1"/>
    <col min="5091" max="5093" width="10" style="81" customWidth="1"/>
    <col min="5094" max="5094" width="10.28515625" style="81" customWidth="1"/>
    <col min="5095" max="5096" width="10" style="81" customWidth="1"/>
    <col min="5097" max="5344" width="8.85546875" style="81"/>
    <col min="5345" max="5345" width="4.28515625" style="81" customWidth="1"/>
    <col min="5346" max="5346" width="31.140625" style="81" customWidth="1"/>
    <col min="5347" max="5349" width="10" style="81" customWidth="1"/>
    <col min="5350" max="5350" width="10.28515625" style="81" customWidth="1"/>
    <col min="5351" max="5352" width="10" style="81" customWidth="1"/>
    <col min="5353" max="5600" width="8.85546875" style="81"/>
    <col min="5601" max="5601" width="4.28515625" style="81" customWidth="1"/>
    <col min="5602" max="5602" width="31.140625" style="81" customWidth="1"/>
    <col min="5603" max="5605" width="10" style="81" customWidth="1"/>
    <col min="5606" max="5606" width="10.28515625" style="81" customWidth="1"/>
    <col min="5607" max="5608" width="10" style="81" customWidth="1"/>
    <col min="5609" max="5856" width="8.85546875" style="81"/>
    <col min="5857" max="5857" width="4.28515625" style="81" customWidth="1"/>
    <col min="5858" max="5858" width="31.140625" style="81" customWidth="1"/>
    <col min="5859" max="5861" width="10" style="81" customWidth="1"/>
    <col min="5862" max="5862" width="10.28515625" style="81" customWidth="1"/>
    <col min="5863" max="5864" width="10" style="81" customWidth="1"/>
    <col min="5865" max="6112" width="8.85546875" style="81"/>
    <col min="6113" max="6113" width="4.28515625" style="81" customWidth="1"/>
    <col min="6114" max="6114" width="31.140625" style="81" customWidth="1"/>
    <col min="6115" max="6117" width="10" style="81" customWidth="1"/>
    <col min="6118" max="6118" width="10.28515625" style="81" customWidth="1"/>
    <col min="6119" max="6120" width="10" style="81" customWidth="1"/>
    <col min="6121" max="6368" width="8.85546875" style="81"/>
    <col min="6369" max="6369" width="4.28515625" style="81" customWidth="1"/>
    <col min="6370" max="6370" width="31.140625" style="81" customWidth="1"/>
    <col min="6371" max="6373" width="10" style="81" customWidth="1"/>
    <col min="6374" max="6374" width="10.28515625" style="81" customWidth="1"/>
    <col min="6375" max="6376" width="10" style="81" customWidth="1"/>
    <col min="6377" max="6624" width="8.85546875" style="81"/>
    <col min="6625" max="6625" width="4.28515625" style="81" customWidth="1"/>
    <col min="6626" max="6626" width="31.140625" style="81" customWidth="1"/>
    <col min="6627" max="6629" width="10" style="81" customWidth="1"/>
    <col min="6630" max="6630" width="10.28515625" style="81" customWidth="1"/>
    <col min="6631" max="6632" width="10" style="81" customWidth="1"/>
    <col min="6633" max="6880" width="8.85546875" style="81"/>
    <col min="6881" max="6881" width="4.28515625" style="81" customWidth="1"/>
    <col min="6882" max="6882" width="31.140625" style="81" customWidth="1"/>
    <col min="6883" max="6885" width="10" style="81" customWidth="1"/>
    <col min="6886" max="6886" width="10.28515625" style="81" customWidth="1"/>
    <col min="6887" max="6888" width="10" style="81" customWidth="1"/>
    <col min="6889" max="7136" width="8.85546875" style="81"/>
    <col min="7137" max="7137" width="4.28515625" style="81" customWidth="1"/>
    <col min="7138" max="7138" width="31.140625" style="81" customWidth="1"/>
    <col min="7139" max="7141" width="10" style="81" customWidth="1"/>
    <col min="7142" max="7142" width="10.28515625" style="81" customWidth="1"/>
    <col min="7143" max="7144" width="10" style="81" customWidth="1"/>
    <col min="7145" max="7392" width="8.85546875" style="81"/>
    <col min="7393" max="7393" width="4.28515625" style="81" customWidth="1"/>
    <col min="7394" max="7394" width="31.140625" style="81" customWidth="1"/>
    <col min="7395" max="7397" width="10" style="81" customWidth="1"/>
    <col min="7398" max="7398" width="10.28515625" style="81" customWidth="1"/>
    <col min="7399" max="7400" width="10" style="81" customWidth="1"/>
    <col min="7401" max="7648" width="8.85546875" style="81"/>
    <col min="7649" max="7649" width="4.28515625" style="81" customWidth="1"/>
    <col min="7650" max="7650" width="31.140625" style="81" customWidth="1"/>
    <col min="7651" max="7653" width="10" style="81" customWidth="1"/>
    <col min="7654" max="7654" width="10.28515625" style="81" customWidth="1"/>
    <col min="7655" max="7656" width="10" style="81" customWidth="1"/>
    <col min="7657" max="7904" width="8.85546875" style="81"/>
    <col min="7905" max="7905" width="4.28515625" style="81" customWidth="1"/>
    <col min="7906" max="7906" width="31.140625" style="81" customWidth="1"/>
    <col min="7907" max="7909" width="10" style="81" customWidth="1"/>
    <col min="7910" max="7910" width="10.28515625" style="81" customWidth="1"/>
    <col min="7911" max="7912" width="10" style="81" customWidth="1"/>
    <col min="7913" max="8160" width="8.85546875" style="81"/>
    <col min="8161" max="8161" width="4.28515625" style="81" customWidth="1"/>
    <col min="8162" max="8162" width="31.140625" style="81" customWidth="1"/>
    <col min="8163" max="8165" width="10" style="81" customWidth="1"/>
    <col min="8166" max="8166" width="10.28515625" style="81" customWidth="1"/>
    <col min="8167" max="8168" width="10" style="81" customWidth="1"/>
    <col min="8169" max="8416" width="8.85546875" style="81"/>
    <col min="8417" max="8417" width="4.28515625" style="81" customWidth="1"/>
    <col min="8418" max="8418" width="31.140625" style="81" customWidth="1"/>
    <col min="8419" max="8421" width="10" style="81" customWidth="1"/>
    <col min="8422" max="8422" width="10.28515625" style="81" customWidth="1"/>
    <col min="8423" max="8424" width="10" style="81" customWidth="1"/>
    <col min="8425" max="8672" width="8.85546875" style="81"/>
    <col min="8673" max="8673" width="4.28515625" style="81" customWidth="1"/>
    <col min="8674" max="8674" width="31.140625" style="81" customWidth="1"/>
    <col min="8675" max="8677" width="10" style="81" customWidth="1"/>
    <col min="8678" max="8678" width="10.28515625" style="81" customWidth="1"/>
    <col min="8679" max="8680" width="10" style="81" customWidth="1"/>
    <col min="8681" max="8928" width="8.85546875" style="81"/>
    <col min="8929" max="8929" width="4.28515625" style="81" customWidth="1"/>
    <col min="8930" max="8930" width="31.140625" style="81" customWidth="1"/>
    <col min="8931" max="8933" width="10" style="81" customWidth="1"/>
    <col min="8934" max="8934" width="10.28515625" style="81" customWidth="1"/>
    <col min="8935" max="8936" width="10" style="81" customWidth="1"/>
    <col min="8937" max="9184" width="8.85546875" style="81"/>
    <col min="9185" max="9185" width="4.28515625" style="81" customWidth="1"/>
    <col min="9186" max="9186" width="31.140625" style="81" customWidth="1"/>
    <col min="9187" max="9189" width="10" style="81" customWidth="1"/>
    <col min="9190" max="9190" width="10.28515625" style="81" customWidth="1"/>
    <col min="9191" max="9192" width="10" style="81" customWidth="1"/>
    <col min="9193" max="9440" width="8.85546875" style="81"/>
    <col min="9441" max="9441" width="4.28515625" style="81" customWidth="1"/>
    <col min="9442" max="9442" width="31.140625" style="81" customWidth="1"/>
    <col min="9443" max="9445" width="10" style="81" customWidth="1"/>
    <col min="9446" max="9446" width="10.28515625" style="81" customWidth="1"/>
    <col min="9447" max="9448" width="10" style="81" customWidth="1"/>
    <col min="9449" max="9696" width="8.85546875" style="81"/>
    <col min="9697" max="9697" width="4.28515625" style="81" customWidth="1"/>
    <col min="9698" max="9698" width="31.140625" style="81" customWidth="1"/>
    <col min="9699" max="9701" width="10" style="81" customWidth="1"/>
    <col min="9702" max="9702" width="10.28515625" style="81" customWidth="1"/>
    <col min="9703" max="9704" width="10" style="81" customWidth="1"/>
    <col min="9705" max="9952" width="8.85546875" style="81"/>
    <col min="9953" max="9953" width="4.28515625" style="81" customWidth="1"/>
    <col min="9954" max="9954" width="31.140625" style="81" customWidth="1"/>
    <col min="9955" max="9957" width="10" style="81" customWidth="1"/>
    <col min="9958" max="9958" width="10.28515625" style="81" customWidth="1"/>
    <col min="9959" max="9960" width="10" style="81" customWidth="1"/>
    <col min="9961" max="10208" width="8.85546875" style="81"/>
    <col min="10209" max="10209" width="4.28515625" style="81" customWidth="1"/>
    <col min="10210" max="10210" width="31.140625" style="81" customWidth="1"/>
    <col min="10211" max="10213" width="10" style="81" customWidth="1"/>
    <col min="10214" max="10214" width="10.28515625" style="81" customWidth="1"/>
    <col min="10215" max="10216" width="10" style="81" customWidth="1"/>
    <col min="10217" max="10464" width="8.85546875" style="81"/>
    <col min="10465" max="10465" width="4.28515625" style="81" customWidth="1"/>
    <col min="10466" max="10466" width="31.140625" style="81" customWidth="1"/>
    <col min="10467" max="10469" width="10" style="81" customWidth="1"/>
    <col min="10470" max="10470" width="10.28515625" style="81" customWidth="1"/>
    <col min="10471" max="10472" width="10" style="81" customWidth="1"/>
    <col min="10473" max="10720" width="8.85546875" style="81"/>
    <col min="10721" max="10721" width="4.28515625" style="81" customWidth="1"/>
    <col min="10722" max="10722" width="31.140625" style="81" customWidth="1"/>
    <col min="10723" max="10725" width="10" style="81" customWidth="1"/>
    <col min="10726" max="10726" width="10.28515625" style="81" customWidth="1"/>
    <col min="10727" max="10728" width="10" style="81" customWidth="1"/>
    <col min="10729" max="10976" width="8.85546875" style="81"/>
    <col min="10977" max="10977" width="4.28515625" style="81" customWidth="1"/>
    <col min="10978" max="10978" width="31.140625" style="81" customWidth="1"/>
    <col min="10979" max="10981" width="10" style="81" customWidth="1"/>
    <col min="10982" max="10982" width="10.28515625" style="81" customWidth="1"/>
    <col min="10983" max="10984" width="10" style="81" customWidth="1"/>
    <col min="10985" max="11232" width="8.85546875" style="81"/>
    <col min="11233" max="11233" width="4.28515625" style="81" customWidth="1"/>
    <col min="11234" max="11234" width="31.140625" style="81" customWidth="1"/>
    <col min="11235" max="11237" width="10" style="81" customWidth="1"/>
    <col min="11238" max="11238" width="10.28515625" style="81" customWidth="1"/>
    <col min="11239" max="11240" width="10" style="81" customWidth="1"/>
    <col min="11241" max="11488" width="8.85546875" style="81"/>
    <col min="11489" max="11489" width="4.28515625" style="81" customWidth="1"/>
    <col min="11490" max="11490" width="31.140625" style="81" customWidth="1"/>
    <col min="11491" max="11493" width="10" style="81" customWidth="1"/>
    <col min="11494" max="11494" width="10.28515625" style="81" customWidth="1"/>
    <col min="11495" max="11496" width="10" style="81" customWidth="1"/>
    <col min="11497" max="11744" width="8.85546875" style="81"/>
    <col min="11745" max="11745" width="4.28515625" style="81" customWidth="1"/>
    <col min="11746" max="11746" width="31.140625" style="81" customWidth="1"/>
    <col min="11747" max="11749" width="10" style="81" customWidth="1"/>
    <col min="11750" max="11750" width="10.28515625" style="81" customWidth="1"/>
    <col min="11751" max="11752" width="10" style="81" customWidth="1"/>
    <col min="11753" max="12000" width="8.85546875" style="81"/>
    <col min="12001" max="12001" width="4.28515625" style="81" customWidth="1"/>
    <col min="12002" max="12002" width="31.140625" style="81" customWidth="1"/>
    <col min="12003" max="12005" width="10" style="81" customWidth="1"/>
    <col min="12006" max="12006" width="10.28515625" style="81" customWidth="1"/>
    <col min="12007" max="12008" width="10" style="81" customWidth="1"/>
    <col min="12009" max="12256" width="8.85546875" style="81"/>
    <col min="12257" max="12257" width="4.28515625" style="81" customWidth="1"/>
    <col min="12258" max="12258" width="31.140625" style="81" customWidth="1"/>
    <col min="12259" max="12261" width="10" style="81" customWidth="1"/>
    <col min="12262" max="12262" width="10.28515625" style="81" customWidth="1"/>
    <col min="12263" max="12264" width="10" style="81" customWidth="1"/>
    <col min="12265" max="12512" width="8.85546875" style="81"/>
    <col min="12513" max="12513" width="4.28515625" style="81" customWidth="1"/>
    <col min="12514" max="12514" width="31.140625" style="81" customWidth="1"/>
    <col min="12515" max="12517" width="10" style="81" customWidth="1"/>
    <col min="12518" max="12518" width="10.28515625" style="81" customWidth="1"/>
    <col min="12519" max="12520" width="10" style="81" customWidth="1"/>
    <col min="12521" max="12768" width="8.85546875" style="81"/>
    <col min="12769" max="12769" width="4.28515625" style="81" customWidth="1"/>
    <col min="12770" max="12770" width="31.140625" style="81" customWidth="1"/>
    <col min="12771" max="12773" width="10" style="81" customWidth="1"/>
    <col min="12774" max="12774" width="10.28515625" style="81" customWidth="1"/>
    <col min="12775" max="12776" width="10" style="81" customWidth="1"/>
    <col min="12777" max="13024" width="8.85546875" style="81"/>
    <col min="13025" max="13025" width="4.28515625" style="81" customWidth="1"/>
    <col min="13026" max="13026" width="31.140625" style="81" customWidth="1"/>
    <col min="13027" max="13029" width="10" style="81" customWidth="1"/>
    <col min="13030" max="13030" width="10.28515625" style="81" customWidth="1"/>
    <col min="13031" max="13032" width="10" style="81" customWidth="1"/>
    <col min="13033" max="13280" width="8.85546875" style="81"/>
    <col min="13281" max="13281" width="4.28515625" style="81" customWidth="1"/>
    <col min="13282" max="13282" width="31.140625" style="81" customWidth="1"/>
    <col min="13283" max="13285" width="10" style="81" customWidth="1"/>
    <col min="13286" max="13286" width="10.28515625" style="81" customWidth="1"/>
    <col min="13287" max="13288" width="10" style="81" customWidth="1"/>
    <col min="13289" max="13536" width="8.85546875" style="81"/>
    <col min="13537" max="13537" width="4.28515625" style="81" customWidth="1"/>
    <col min="13538" max="13538" width="31.140625" style="81" customWidth="1"/>
    <col min="13539" max="13541" width="10" style="81" customWidth="1"/>
    <col min="13542" max="13542" width="10.28515625" style="81" customWidth="1"/>
    <col min="13543" max="13544" width="10" style="81" customWidth="1"/>
    <col min="13545" max="13792" width="8.85546875" style="81"/>
    <col min="13793" max="13793" width="4.28515625" style="81" customWidth="1"/>
    <col min="13794" max="13794" width="31.140625" style="81" customWidth="1"/>
    <col min="13795" max="13797" width="10" style="81" customWidth="1"/>
    <col min="13798" max="13798" width="10.28515625" style="81" customWidth="1"/>
    <col min="13799" max="13800" width="10" style="81" customWidth="1"/>
    <col min="13801" max="14048" width="8.85546875" style="81"/>
    <col min="14049" max="14049" width="4.28515625" style="81" customWidth="1"/>
    <col min="14050" max="14050" width="31.140625" style="81" customWidth="1"/>
    <col min="14051" max="14053" width="10" style="81" customWidth="1"/>
    <col min="14054" max="14054" width="10.28515625" style="81" customWidth="1"/>
    <col min="14055" max="14056" width="10" style="81" customWidth="1"/>
    <col min="14057" max="14304" width="8.85546875" style="81"/>
    <col min="14305" max="14305" width="4.28515625" style="81" customWidth="1"/>
    <col min="14306" max="14306" width="31.140625" style="81" customWidth="1"/>
    <col min="14307" max="14309" width="10" style="81" customWidth="1"/>
    <col min="14310" max="14310" width="10.28515625" style="81" customWidth="1"/>
    <col min="14311" max="14312" width="10" style="81" customWidth="1"/>
    <col min="14313" max="14560" width="8.85546875" style="81"/>
    <col min="14561" max="14561" width="4.28515625" style="81" customWidth="1"/>
    <col min="14562" max="14562" width="31.140625" style="81" customWidth="1"/>
    <col min="14563" max="14565" width="10" style="81" customWidth="1"/>
    <col min="14566" max="14566" width="10.28515625" style="81" customWidth="1"/>
    <col min="14567" max="14568" width="10" style="81" customWidth="1"/>
    <col min="14569" max="14816" width="8.85546875" style="81"/>
    <col min="14817" max="14817" width="4.28515625" style="81" customWidth="1"/>
    <col min="14818" max="14818" width="31.140625" style="81" customWidth="1"/>
    <col min="14819" max="14821" width="10" style="81" customWidth="1"/>
    <col min="14822" max="14822" width="10.28515625" style="81" customWidth="1"/>
    <col min="14823" max="14824" width="10" style="81" customWidth="1"/>
    <col min="14825" max="15072" width="8.85546875" style="81"/>
    <col min="15073" max="15073" width="4.28515625" style="81" customWidth="1"/>
    <col min="15074" max="15074" width="31.140625" style="81" customWidth="1"/>
    <col min="15075" max="15077" width="10" style="81" customWidth="1"/>
    <col min="15078" max="15078" width="10.28515625" style="81" customWidth="1"/>
    <col min="15079" max="15080" width="10" style="81" customWidth="1"/>
    <col min="15081" max="15328" width="8.85546875" style="81"/>
    <col min="15329" max="15329" width="4.28515625" style="81" customWidth="1"/>
    <col min="15330" max="15330" width="31.140625" style="81" customWidth="1"/>
    <col min="15331" max="15333" width="10" style="81" customWidth="1"/>
    <col min="15334" max="15334" width="10.28515625" style="81" customWidth="1"/>
    <col min="15335" max="15336" width="10" style="81" customWidth="1"/>
    <col min="15337" max="15584" width="8.85546875" style="81"/>
    <col min="15585" max="15585" width="4.28515625" style="81" customWidth="1"/>
    <col min="15586" max="15586" width="31.140625" style="81" customWidth="1"/>
    <col min="15587" max="15589" width="10" style="81" customWidth="1"/>
    <col min="15590" max="15590" width="10.28515625" style="81" customWidth="1"/>
    <col min="15591" max="15592" width="10" style="81" customWidth="1"/>
    <col min="15593" max="15840" width="8.85546875" style="81"/>
    <col min="15841" max="15841" width="4.28515625" style="81" customWidth="1"/>
    <col min="15842" max="15842" width="31.140625" style="81" customWidth="1"/>
    <col min="15843" max="15845" width="10" style="81" customWidth="1"/>
    <col min="15846" max="15846" width="10.28515625" style="81" customWidth="1"/>
    <col min="15847" max="15848" width="10" style="81" customWidth="1"/>
    <col min="15849" max="16096" width="8.85546875" style="81"/>
    <col min="16097" max="16097" width="4.28515625" style="81" customWidth="1"/>
    <col min="16098" max="16098" width="31.140625" style="81" customWidth="1"/>
    <col min="16099" max="16101" width="10" style="81" customWidth="1"/>
    <col min="16102" max="16102" width="10.28515625" style="81" customWidth="1"/>
    <col min="16103" max="16104" width="10" style="81" customWidth="1"/>
    <col min="16105" max="16371" width="8.85546875" style="81"/>
    <col min="16372" max="16384" width="9.140625" style="81" customWidth="1"/>
  </cols>
  <sheetData>
    <row r="1" spans="1:3" s="89" customFormat="1" ht="20.25" x14ac:dyDescent="0.3">
      <c r="A1" s="401" t="s">
        <v>185</v>
      </c>
      <c r="B1" s="401"/>
      <c r="C1" s="401"/>
    </row>
    <row r="2" spans="1:3" s="89" customFormat="1" ht="20.25" x14ac:dyDescent="0.3">
      <c r="A2" s="401" t="s">
        <v>512</v>
      </c>
      <c r="B2" s="401"/>
      <c r="C2" s="401"/>
    </row>
    <row r="3" spans="1:3" s="123" customFormat="1" ht="20.25" x14ac:dyDescent="0.3">
      <c r="A3" s="473" t="s">
        <v>249</v>
      </c>
      <c r="B3" s="473"/>
      <c r="C3" s="473"/>
    </row>
    <row r="4" spans="1:3" s="91" customFormat="1" ht="8.4499999999999993" customHeight="1" x14ac:dyDescent="0.2">
      <c r="A4" s="124"/>
      <c r="B4" s="125"/>
      <c r="C4" s="90"/>
    </row>
    <row r="5" spans="1:3" ht="13.15" customHeight="1" x14ac:dyDescent="0.25">
      <c r="A5" s="403" t="s">
        <v>93</v>
      </c>
      <c r="B5" s="388" t="s">
        <v>88</v>
      </c>
      <c r="C5" s="389" t="s">
        <v>186</v>
      </c>
    </row>
    <row r="6" spans="1:3" ht="13.15" customHeight="1" x14ac:dyDescent="0.25">
      <c r="A6" s="403"/>
      <c r="B6" s="388"/>
      <c r="C6" s="389"/>
    </row>
    <row r="7" spans="1:3" ht="27" customHeight="1" x14ac:dyDescent="0.25">
      <c r="A7" s="403"/>
      <c r="B7" s="388"/>
      <c r="C7" s="389"/>
    </row>
    <row r="8" spans="1:3" x14ac:dyDescent="0.25">
      <c r="A8" s="245" t="s">
        <v>4</v>
      </c>
      <c r="B8" s="243" t="s">
        <v>187</v>
      </c>
      <c r="C8" s="245">
        <v>1</v>
      </c>
    </row>
    <row r="9" spans="1:3" s="85" customFormat="1" ht="24" customHeight="1" x14ac:dyDescent="0.25">
      <c r="A9" s="245">
        <v>1</v>
      </c>
      <c r="B9" s="492" t="s">
        <v>94</v>
      </c>
      <c r="C9" s="482">
        <v>633</v>
      </c>
    </row>
    <row r="10" spans="1:3" s="85" customFormat="1" ht="24" customHeight="1" x14ac:dyDescent="0.25">
      <c r="A10" s="245">
        <v>2</v>
      </c>
      <c r="B10" s="492" t="s">
        <v>95</v>
      </c>
      <c r="C10" s="482">
        <v>548</v>
      </c>
    </row>
    <row r="11" spans="1:3" s="85" customFormat="1" ht="48.75" customHeight="1" x14ac:dyDescent="0.25">
      <c r="A11" s="245">
        <v>3</v>
      </c>
      <c r="B11" s="493" t="s">
        <v>347</v>
      </c>
      <c r="C11" s="482">
        <v>537</v>
      </c>
    </row>
    <row r="12" spans="1:3" s="85" customFormat="1" ht="24" customHeight="1" x14ac:dyDescent="0.25">
      <c r="A12" s="245">
        <v>4</v>
      </c>
      <c r="B12" s="492" t="s">
        <v>100</v>
      </c>
      <c r="C12" s="482">
        <v>383</v>
      </c>
    </row>
    <row r="13" spans="1:3" s="85" customFormat="1" ht="24" customHeight="1" x14ac:dyDescent="0.25">
      <c r="A13" s="245">
        <v>5</v>
      </c>
      <c r="B13" s="492" t="s">
        <v>104</v>
      </c>
      <c r="C13" s="482">
        <v>345</v>
      </c>
    </row>
    <row r="14" spans="1:3" s="85" customFormat="1" ht="24" customHeight="1" x14ac:dyDescent="0.25">
      <c r="A14" s="245">
        <v>6</v>
      </c>
      <c r="B14" s="492" t="s">
        <v>108</v>
      </c>
      <c r="C14" s="482">
        <v>274</v>
      </c>
    </row>
    <row r="15" spans="1:3" s="85" customFormat="1" ht="24" customHeight="1" x14ac:dyDescent="0.25">
      <c r="A15" s="245">
        <v>7</v>
      </c>
      <c r="B15" s="492" t="s">
        <v>96</v>
      </c>
      <c r="C15" s="482">
        <v>228</v>
      </c>
    </row>
    <row r="16" spans="1:3" s="85" customFormat="1" ht="31.15" customHeight="1" x14ac:dyDescent="0.25">
      <c r="A16" s="245">
        <v>8</v>
      </c>
      <c r="B16" s="492" t="s">
        <v>348</v>
      </c>
      <c r="C16" s="482">
        <v>223</v>
      </c>
    </row>
    <row r="17" spans="1:3" s="85" customFormat="1" ht="24" customHeight="1" x14ac:dyDescent="0.25">
      <c r="A17" s="245">
        <v>9</v>
      </c>
      <c r="B17" s="492" t="s">
        <v>102</v>
      </c>
      <c r="C17" s="482">
        <v>213</v>
      </c>
    </row>
    <row r="18" spans="1:3" s="85" customFormat="1" ht="24" customHeight="1" x14ac:dyDescent="0.25">
      <c r="A18" s="245">
        <v>10</v>
      </c>
      <c r="B18" s="492" t="s">
        <v>98</v>
      </c>
      <c r="C18" s="482">
        <v>208</v>
      </c>
    </row>
    <row r="19" spans="1:3" s="85" customFormat="1" ht="43.5" customHeight="1" x14ac:dyDescent="0.25">
      <c r="A19" s="245">
        <v>11</v>
      </c>
      <c r="B19" s="493" t="s">
        <v>340</v>
      </c>
      <c r="C19" s="482">
        <v>197</v>
      </c>
    </row>
    <row r="20" spans="1:3" s="85" customFormat="1" ht="41.25" customHeight="1" x14ac:dyDescent="0.25">
      <c r="A20" s="245">
        <v>12</v>
      </c>
      <c r="B20" s="493" t="s">
        <v>342</v>
      </c>
      <c r="C20" s="482">
        <v>184</v>
      </c>
    </row>
    <row r="21" spans="1:3" s="85" customFormat="1" ht="24" customHeight="1" x14ac:dyDescent="0.25">
      <c r="A21" s="245">
        <v>13</v>
      </c>
      <c r="B21" s="492" t="s">
        <v>106</v>
      </c>
      <c r="C21" s="482">
        <v>158</v>
      </c>
    </row>
    <row r="22" spans="1:3" s="85" customFormat="1" ht="24" customHeight="1" x14ac:dyDescent="0.25">
      <c r="A22" s="245">
        <v>14</v>
      </c>
      <c r="B22" s="492" t="s">
        <v>105</v>
      </c>
      <c r="C22" s="482">
        <v>143</v>
      </c>
    </row>
    <row r="23" spans="1:3" s="85" customFormat="1" ht="19.350000000000001" customHeight="1" x14ac:dyDescent="0.25">
      <c r="A23" s="245">
        <v>15</v>
      </c>
      <c r="B23" s="492" t="s">
        <v>99</v>
      </c>
      <c r="C23" s="482">
        <v>131</v>
      </c>
    </row>
    <row r="24" spans="1:3" s="85" customFormat="1" ht="24" customHeight="1" x14ac:dyDescent="0.25">
      <c r="A24" s="245">
        <v>16</v>
      </c>
      <c r="B24" s="492" t="s">
        <v>113</v>
      </c>
      <c r="C24" s="482">
        <v>116</v>
      </c>
    </row>
    <row r="25" spans="1:3" s="85" customFormat="1" ht="24" customHeight="1" x14ac:dyDescent="0.25">
      <c r="A25" s="245">
        <v>17</v>
      </c>
      <c r="B25" s="492" t="s">
        <v>114</v>
      </c>
      <c r="C25" s="482">
        <v>114</v>
      </c>
    </row>
    <row r="26" spans="1:3" s="85" customFormat="1" ht="24" customHeight="1" x14ac:dyDescent="0.25">
      <c r="A26" s="245">
        <v>18</v>
      </c>
      <c r="B26" s="492" t="s">
        <v>119</v>
      </c>
      <c r="C26" s="482">
        <v>109</v>
      </c>
    </row>
    <row r="27" spans="1:3" s="85" customFormat="1" ht="24" customHeight="1" x14ac:dyDescent="0.25">
      <c r="A27" s="245">
        <v>19</v>
      </c>
      <c r="B27" s="492" t="s">
        <v>349</v>
      </c>
      <c r="C27" s="482">
        <v>100</v>
      </c>
    </row>
    <row r="28" spans="1:3" s="85" customFormat="1" ht="24" customHeight="1" x14ac:dyDescent="0.25">
      <c r="A28" s="245">
        <v>20</v>
      </c>
      <c r="B28" s="492" t="s">
        <v>101</v>
      </c>
      <c r="C28" s="482">
        <v>98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90" zoomScaleNormal="90" zoomScaleSheetLayoutView="90" workbookViewId="0">
      <selection activeCell="B88" sqref="B88"/>
    </sheetView>
  </sheetViews>
  <sheetFormatPr defaultColWidth="8.85546875" defaultRowHeight="15.75" x14ac:dyDescent="0.25"/>
  <cols>
    <col min="1" max="1" width="4.28515625" style="126" customWidth="1"/>
    <col min="2" max="2" width="61.42578125" style="129" customWidth="1"/>
    <col min="3" max="3" width="24.7109375" style="81" customWidth="1"/>
    <col min="4" max="217" width="8.85546875" style="81"/>
    <col min="218" max="218" width="4.28515625" style="81" customWidth="1"/>
    <col min="219" max="219" width="28.42578125" style="81" customWidth="1"/>
    <col min="220" max="222" width="10" style="81" customWidth="1"/>
    <col min="223" max="223" width="11.42578125" style="81" customWidth="1"/>
    <col min="224" max="225" width="11" style="81" customWidth="1"/>
    <col min="226" max="473" width="8.85546875" style="81"/>
    <col min="474" max="474" width="4.28515625" style="81" customWidth="1"/>
    <col min="475" max="475" width="28.42578125" style="81" customWidth="1"/>
    <col min="476" max="478" width="10" style="81" customWidth="1"/>
    <col min="479" max="479" width="11.42578125" style="81" customWidth="1"/>
    <col min="480" max="481" width="11" style="81" customWidth="1"/>
    <col min="482" max="729" width="8.85546875" style="81"/>
    <col min="730" max="730" width="4.28515625" style="81" customWidth="1"/>
    <col min="731" max="731" width="28.42578125" style="81" customWidth="1"/>
    <col min="732" max="734" width="10" style="81" customWidth="1"/>
    <col min="735" max="735" width="11.42578125" style="81" customWidth="1"/>
    <col min="736" max="737" width="11" style="81" customWidth="1"/>
    <col min="738" max="985" width="8.85546875" style="81"/>
    <col min="986" max="986" width="4.28515625" style="81" customWidth="1"/>
    <col min="987" max="987" width="28.42578125" style="81" customWidth="1"/>
    <col min="988" max="990" width="10" style="81" customWidth="1"/>
    <col min="991" max="991" width="11.42578125" style="81" customWidth="1"/>
    <col min="992" max="993" width="11" style="81" customWidth="1"/>
    <col min="994" max="1241" width="8.85546875" style="81"/>
    <col min="1242" max="1242" width="4.28515625" style="81" customWidth="1"/>
    <col min="1243" max="1243" width="28.42578125" style="81" customWidth="1"/>
    <col min="1244" max="1246" width="10" style="81" customWidth="1"/>
    <col min="1247" max="1247" width="11.42578125" style="81" customWidth="1"/>
    <col min="1248" max="1249" width="11" style="81" customWidth="1"/>
    <col min="1250" max="1497" width="8.85546875" style="81"/>
    <col min="1498" max="1498" width="4.28515625" style="81" customWidth="1"/>
    <col min="1499" max="1499" width="28.42578125" style="81" customWidth="1"/>
    <col min="1500" max="1502" width="10" style="81" customWidth="1"/>
    <col min="1503" max="1503" width="11.42578125" style="81" customWidth="1"/>
    <col min="1504" max="1505" width="11" style="81" customWidth="1"/>
    <col min="1506" max="1753" width="8.85546875" style="81"/>
    <col min="1754" max="1754" width="4.28515625" style="81" customWidth="1"/>
    <col min="1755" max="1755" width="28.42578125" style="81" customWidth="1"/>
    <col min="1756" max="1758" width="10" style="81" customWidth="1"/>
    <col min="1759" max="1759" width="11.42578125" style="81" customWidth="1"/>
    <col min="1760" max="1761" width="11" style="81" customWidth="1"/>
    <col min="1762" max="2009" width="8.85546875" style="81"/>
    <col min="2010" max="2010" width="4.28515625" style="81" customWidth="1"/>
    <col min="2011" max="2011" width="28.42578125" style="81" customWidth="1"/>
    <col min="2012" max="2014" width="10" style="81" customWidth="1"/>
    <col min="2015" max="2015" width="11.42578125" style="81" customWidth="1"/>
    <col min="2016" max="2017" width="11" style="81" customWidth="1"/>
    <col min="2018" max="2265" width="8.85546875" style="81"/>
    <col min="2266" max="2266" width="4.28515625" style="81" customWidth="1"/>
    <col min="2267" max="2267" width="28.42578125" style="81" customWidth="1"/>
    <col min="2268" max="2270" width="10" style="81" customWidth="1"/>
    <col min="2271" max="2271" width="11.42578125" style="81" customWidth="1"/>
    <col min="2272" max="2273" width="11" style="81" customWidth="1"/>
    <col min="2274" max="2521" width="8.85546875" style="81"/>
    <col min="2522" max="2522" width="4.28515625" style="81" customWidth="1"/>
    <col min="2523" max="2523" width="28.42578125" style="81" customWidth="1"/>
    <col min="2524" max="2526" width="10" style="81" customWidth="1"/>
    <col min="2527" max="2527" width="11.42578125" style="81" customWidth="1"/>
    <col min="2528" max="2529" width="11" style="81" customWidth="1"/>
    <col min="2530" max="2777" width="8.85546875" style="81"/>
    <col min="2778" max="2778" width="4.28515625" style="81" customWidth="1"/>
    <col min="2779" max="2779" width="28.42578125" style="81" customWidth="1"/>
    <col min="2780" max="2782" width="10" style="81" customWidth="1"/>
    <col min="2783" max="2783" width="11.42578125" style="81" customWidth="1"/>
    <col min="2784" max="2785" width="11" style="81" customWidth="1"/>
    <col min="2786" max="3033" width="8.85546875" style="81"/>
    <col min="3034" max="3034" width="4.28515625" style="81" customWidth="1"/>
    <col min="3035" max="3035" width="28.42578125" style="81" customWidth="1"/>
    <col min="3036" max="3038" width="10" style="81" customWidth="1"/>
    <col min="3039" max="3039" width="11.42578125" style="81" customWidth="1"/>
    <col min="3040" max="3041" width="11" style="81" customWidth="1"/>
    <col min="3042" max="3289" width="8.85546875" style="81"/>
    <col min="3290" max="3290" width="4.28515625" style="81" customWidth="1"/>
    <col min="3291" max="3291" width="28.42578125" style="81" customWidth="1"/>
    <col min="3292" max="3294" width="10" style="81" customWidth="1"/>
    <col min="3295" max="3295" width="11.42578125" style="81" customWidth="1"/>
    <col min="3296" max="3297" width="11" style="81" customWidth="1"/>
    <col min="3298" max="3545" width="8.85546875" style="81"/>
    <col min="3546" max="3546" width="4.28515625" style="81" customWidth="1"/>
    <col min="3547" max="3547" width="28.42578125" style="81" customWidth="1"/>
    <col min="3548" max="3550" width="10" style="81" customWidth="1"/>
    <col min="3551" max="3551" width="11.42578125" style="81" customWidth="1"/>
    <col min="3552" max="3553" width="11" style="81" customWidth="1"/>
    <col min="3554" max="3801" width="8.85546875" style="81"/>
    <col min="3802" max="3802" width="4.28515625" style="81" customWidth="1"/>
    <col min="3803" max="3803" width="28.42578125" style="81" customWidth="1"/>
    <col min="3804" max="3806" width="10" style="81" customWidth="1"/>
    <col min="3807" max="3807" width="11.42578125" style="81" customWidth="1"/>
    <col min="3808" max="3809" width="11" style="81" customWidth="1"/>
    <col min="3810" max="4057" width="8.85546875" style="81"/>
    <col min="4058" max="4058" width="4.28515625" style="81" customWidth="1"/>
    <col min="4059" max="4059" width="28.42578125" style="81" customWidth="1"/>
    <col min="4060" max="4062" width="10" style="81" customWidth="1"/>
    <col min="4063" max="4063" width="11.42578125" style="81" customWidth="1"/>
    <col min="4064" max="4065" width="11" style="81" customWidth="1"/>
    <col min="4066" max="4313" width="8.85546875" style="81"/>
    <col min="4314" max="4314" width="4.28515625" style="81" customWidth="1"/>
    <col min="4315" max="4315" width="28.42578125" style="81" customWidth="1"/>
    <col min="4316" max="4318" width="10" style="81" customWidth="1"/>
    <col min="4319" max="4319" width="11.42578125" style="81" customWidth="1"/>
    <col min="4320" max="4321" width="11" style="81" customWidth="1"/>
    <col min="4322" max="4569" width="8.85546875" style="81"/>
    <col min="4570" max="4570" width="4.28515625" style="81" customWidth="1"/>
    <col min="4571" max="4571" width="28.42578125" style="81" customWidth="1"/>
    <col min="4572" max="4574" width="10" style="81" customWidth="1"/>
    <col min="4575" max="4575" width="11.42578125" style="81" customWidth="1"/>
    <col min="4576" max="4577" width="11" style="81" customWidth="1"/>
    <col min="4578" max="4825" width="8.85546875" style="81"/>
    <col min="4826" max="4826" width="4.28515625" style="81" customWidth="1"/>
    <col min="4827" max="4827" width="28.42578125" style="81" customWidth="1"/>
    <col min="4828" max="4830" width="10" style="81" customWidth="1"/>
    <col min="4831" max="4831" width="11.42578125" style="81" customWidth="1"/>
    <col min="4832" max="4833" width="11" style="81" customWidth="1"/>
    <col min="4834" max="5081" width="8.85546875" style="81"/>
    <col min="5082" max="5082" width="4.28515625" style="81" customWidth="1"/>
    <col min="5083" max="5083" width="28.42578125" style="81" customWidth="1"/>
    <col min="5084" max="5086" width="10" style="81" customWidth="1"/>
    <col min="5087" max="5087" width="11.42578125" style="81" customWidth="1"/>
    <col min="5088" max="5089" width="11" style="81" customWidth="1"/>
    <col min="5090" max="5337" width="8.85546875" style="81"/>
    <col min="5338" max="5338" width="4.28515625" style="81" customWidth="1"/>
    <col min="5339" max="5339" width="28.42578125" style="81" customWidth="1"/>
    <col min="5340" max="5342" width="10" style="81" customWidth="1"/>
    <col min="5343" max="5343" width="11.42578125" style="81" customWidth="1"/>
    <col min="5344" max="5345" width="11" style="81" customWidth="1"/>
    <col min="5346" max="5593" width="8.85546875" style="81"/>
    <col min="5594" max="5594" width="4.28515625" style="81" customWidth="1"/>
    <col min="5595" max="5595" width="28.42578125" style="81" customWidth="1"/>
    <col min="5596" max="5598" width="10" style="81" customWidth="1"/>
    <col min="5599" max="5599" width="11.42578125" style="81" customWidth="1"/>
    <col min="5600" max="5601" width="11" style="81" customWidth="1"/>
    <col min="5602" max="5849" width="8.85546875" style="81"/>
    <col min="5850" max="5850" width="4.28515625" style="81" customWidth="1"/>
    <col min="5851" max="5851" width="28.42578125" style="81" customWidth="1"/>
    <col min="5852" max="5854" width="10" style="81" customWidth="1"/>
    <col min="5855" max="5855" width="11.42578125" style="81" customWidth="1"/>
    <col min="5856" max="5857" width="11" style="81" customWidth="1"/>
    <col min="5858" max="6105" width="8.85546875" style="81"/>
    <col min="6106" max="6106" width="4.28515625" style="81" customWidth="1"/>
    <col min="6107" max="6107" width="28.42578125" style="81" customWidth="1"/>
    <col min="6108" max="6110" width="10" style="81" customWidth="1"/>
    <col min="6111" max="6111" width="11.42578125" style="81" customWidth="1"/>
    <col min="6112" max="6113" width="11" style="81" customWidth="1"/>
    <col min="6114" max="6361" width="8.85546875" style="81"/>
    <col min="6362" max="6362" width="4.28515625" style="81" customWidth="1"/>
    <col min="6363" max="6363" width="28.42578125" style="81" customWidth="1"/>
    <col min="6364" max="6366" width="10" style="81" customWidth="1"/>
    <col min="6367" max="6367" width="11.42578125" style="81" customWidth="1"/>
    <col min="6368" max="6369" width="11" style="81" customWidth="1"/>
    <col min="6370" max="6617" width="8.85546875" style="81"/>
    <col min="6618" max="6618" width="4.28515625" style="81" customWidth="1"/>
    <col min="6619" max="6619" width="28.42578125" style="81" customWidth="1"/>
    <col min="6620" max="6622" width="10" style="81" customWidth="1"/>
    <col min="6623" max="6623" width="11.42578125" style="81" customWidth="1"/>
    <col min="6624" max="6625" width="11" style="81" customWidth="1"/>
    <col min="6626" max="6873" width="8.85546875" style="81"/>
    <col min="6874" max="6874" width="4.28515625" style="81" customWidth="1"/>
    <col min="6875" max="6875" width="28.42578125" style="81" customWidth="1"/>
    <col min="6876" max="6878" width="10" style="81" customWidth="1"/>
    <col min="6879" max="6879" width="11.42578125" style="81" customWidth="1"/>
    <col min="6880" max="6881" width="11" style="81" customWidth="1"/>
    <col min="6882" max="7129" width="8.85546875" style="81"/>
    <col min="7130" max="7130" width="4.28515625" style="81" customWidth="1"/>
    <col min="7131" max="7131" width="28.42578125" style="81" customWidth="1"/>
    <col min="7132" max="7134" width="10" style="81" customWidth="1"/>
    <col min="7135" max="7135" width="11.42578125" style="81" customWidth="1"/>
    <col min="7136" max="7137" width="11" style="81" customWidth="1"/>
    <col min="7138" max="7385" width="8.85546875" style="81"/>
    <col min="7386" max="7386" width="4.28515625" style="81" customWidth="1"/>
    <col min="7387" max="7387" width="28.42578125" style="81" customWidth="1"/>
    <col min="7388" max="7390" width="10" style="81" customWidth="1"/>
    <col min="7391" max="7391" width="11.42578125" style="81" customWidth="1"/>
    <col min="7392" max="7393" width="11" style="81" customWidth="1"/>
    <col min="7394" max="7641" width="8.85546875" style="81"/>
    <col min="7642" max="7642" width="4.28515625" style="81" customWidth="1"/>
    <col min="7643" max="7643" width="28.42578125" style="81" customWidth="1"/>
    <col min="7644" max="7646" width="10" style="81" customWidth="1"/>
    <col min="7647" max="7647" width="11.42578125" style="81" customWidth="1"/>
    <col min="7648" max="7649" width="11" style="81" customWidth="1"/>
    <col min="7650" max="7897" width="8.85546875" style="81"/>
    <col min="7898" max="7898" width="4.28515625" style="81" customWidth="1"/>
    <col min="7899" max="7899" width="28.42578125" style="81" customWidth="1"/>
    <col min="7900" max="7902" width="10" style="81" customWidth="1"/>
    <col min="7903" max="7903" width="11.42578125" style="81" customWidth="1"/>
    <col min="7904" max="7905" width="11" style="81" customWidth="1"/>
    <col min="7906" max="8153" width="8.85546875" style="81"/>
    <col min="8154" max="8154" width="4.28515625" style="81" customWidth="1"/>
    <col min="8155" max="8155" width="28.42578125" style="81" customWidth="1"/>
    <col min="8156" max="8158" width="10" style="81" customWidth="1"/>
    <col min="8159" max="8159" width="11.42578125" style="81" customWidth="1"/>
    <col min="8160" max="8161" width="11" style="81" customWidth="1"/>
    <col min="8162" max="8409" width="8.85546875" style="81"/>
    <col min="8410" max="8410" width="4.28515625" style="81" customWidth="1"/>
    <col min="8411" max="8411" width="28.42578125" style="81" customWidth="1"/>
    <col min="8412" max="8414" width="10" style="81" customWidth="1"/>
    <col min="8415" max="8415" width="11.42578125" style="81" customWidth="1"/>
    <col min="8416" max="8417" width="11" style="81" customWidth="1"/>
    <col min="8418" max="8665" width="8.85546875" style="81"/>
    <col min="8666" max="8666" width="4.28515625" style="81" customWidth="1"/>
    <col min="8667" max="8667" width="28.42578125" style="81" customWidth="1"/>
    <col min="8668" max="8670" width="10" style="81" customWidth="1"/>
    <col min="8671" max="8671" width="11.42578125" style="81" customWidth="1"/>
    <col min="8672" max="8673" width="11" style="81" customWidth="1"/>
    <col min="8674" max="8921" width="8.85546875" style="81"/>
    <col min="8922" max="8922" width="4.28515625" style="81" customWidth="1"/>
    <col min="8923" max="8923" width="28.42578125" style="81" customWidth="1"/>
    <col min="8924" max="8926" width="10" style="81" customWidth="1"/>
    <col min="8927" max="8927" width="11.42578125" style="81" customWidth="1"/>
    <col min="8928" max="8929" width="11" style="81" customWidth="1"/>
    <col min="8930" max="9177" width="8.85546875" style="81"/>
    <col min="9178" max="9178" width="4.28515625" style="81" customWidth="1"/>
    <col min="9179" max="9179" width="28.42578125" style="81" customWidth="1"/>
    <col min="9180" max="9182" width="10" style="81" customWidth="1"/>
    <col min="9183" max="9183" width="11.42578125" style="81" customWidth="1"/>
    <col min="9184" max="9185" width="11" style="81" customWidth="1"/>
    <col min="9186" max="9433" width="8.85546875" style="81"/>
    <col min="9434" max="9434" width="4.28515625" style="81" customWidth="1"/>
    <col min="9435" max="9435" width="28.42578125" style="81" customWidth="1"/>
    <col min="9436" max="9438" width="10" style="81" customWidth="1"/>
    <col min="9439" max="9439" width="11.42578125" style="81" customWidth="1"/>
    <col min="9440" max="9441" width="11" style="81" customWidth="1"/>
    <col min="9442" max="9689" width="8.85546875" style="81"/>
    <col min="9690" max="9690" width="4.28515625" style="81" customWidth="1"/>
    <col min="9691" max="9691" width="28.42578125" style="81" customWidth="1"/>
    <col min="9692" max="9694" width="10" style="81" customWidth="1"/>
    <col min="9695" max="9695" width="11.42578125" style="81" customWidth="1"/>
    <col min="9696" max="9697" width="11" style="81" customWidth="1"/>
    <col min="9698" max="9945" width="8.85546875" style="81"/>
    <col min="9946" max="9946" width="4.28515625" style="81" customWidth="1"/>
    <col min="9947" max="9947" width="28.42578125" style="81" customWidth="1"/>
    <col min="9948" max="9950" width="10" style="81" customWidth="1"/>
    <col min="9951" max="9951" width="11.42578125" style="81" customWidth="1"/>
    <col min="9952" max="9953" width="11" style="81" customWidth="1"/>
    <col min="9954" max="10201" width="8.85546875" style="81"/>
    <col min="10202" max="10202" width="4.28515625" style="81" customWidth="1"/>
    <col min="10203" max="10203" width="28.42578125" style="81" customWidth="1"/>
    <col min="10204" max="10206" width="10" style="81" customWidth="1"/>
    <col min="10207" max="10207" width="11.42578125" style="81" customWidth="1"/>
    <col min="10208" max="10209" width="11" style="81" customWidth="1"/>
    <col min="10210" max="10457" width="8.85546875" style="81"/>
    <col min="10458" max="10458" width="4.28515625" style="81" customWidth="1"/>
    <col min="10459" max="10459" width="28.42578125" style="81" customWidth="1"/>
    <col min="10460" max="10462" width="10" style="81" customWidth="1"/>
    <col min="10463" max="10463" width="11.42578125" style="81" customWidth="1"/>
    <col min="10464" max="10465" width="11" style="81" customWidth="1"/>
    <col min="10466" max="10713" width="8.85546875" style="81"/>
    <col min="10714" max="10714" width="4.28515625" style="81" customWidth="1"/>
    <col min="10715" max="10715" width="28.42578125" style="81" customWidth="1"/>
    <col min="10716" max="10718" width="10" style="81" customWidth="1"/>
    <col min="10719" max="10719" width="11.42578125" style="81" customWidth="1"/>
    <col min="10720" max="10721" width="11" style="81" customWidth="1"/>
    <col min="10722" max="10969" width="8.85546875" style="81"/>
    <col min="10970" max="10970" width="4.28515625" style="81" customWidth="1"/>
    <col min="10971" max="10971" width="28.42578125" style="81" customWidth="1"/>
    <col min="10972" max="10974" width="10" style="81" customWidth="1"/>
    <col min="10975" max="10975" width="11.42578125" style="81" customWidth="1"/>
    <col min="10976" max="10977" width="11" style="81" customWidth="1"/>
    <col min="10978" max="11225" width="8.85546875" style="81"/>
    <col min="11226" max="11226" width="4.28515625" style="81" customWidth="1"/>
    <col min="11227" max="11227" width="28.42578125" style="81" customWidth="1"/>
    <col min="11228" max="11230" width="10" style="81" customWidth="1"/>
    <col min="11231" max="11231" width="11.42578125" style="81" customWidth="1"/>
    <col min="11232" max="11233" width="11" style="81" customWidth="1"/>
    <col min="11234" max="11481" width="8.85546875" style="81"/>
    <col min="11482" max="11482" width="4.28515625" style="81" customWidth="1"/>
    <col min="11483" max="11483" width="28.42578125" style="81" customWidth="1"/>
    <col min="11484" max="11486" width="10" style="81" customWidth="1"/>
    <col min="11487" max="11487" width="11.42578125" style="81" customWidth="1"/>
    <col min="11488" max="11489" width="11" style="81" customWidth="1"/>
    <col min="11490" max="11737" width="8.85546875" style="81"/>
    <col min="11738" max="11738" width="4.28515625" style="81" customWidth="1"/>
    <col min="11739" max="11739" width="28.42578125" style="81" customWidth="1"/>
    <col min="11740" max="11742" width="10" style="81" customWidth="1"/>
    <col min="11743" max="11743" width="11.42578125" style="81" customWidth="1"/>
    <col min="11744" max="11745" width="11" style="81" customWidth="1"/>
    <col min="11746" max="11993" width="8.85546875" style="81"/>
    <col min="11994" max="11994" width="4.28515625" style="81" customWidth="1"/>
    <col min="11995" max="11995" width="28.42578125" style="81" customWidth="1"/>
    <col min="11996" max="11998" width="10" style="81" customWidth="1"/>
    <col min="11999" max="11999" width="11.42578125" style="81" customWidth="1"/>
    <col min="12000" max="12001" width="11" style="81" customWidth="1"/>
    <col min="12002" max="12249" width="8.85546875" style="81"/>
    <col min="12250" max="12250" width="4.28515625" style="81" customWidth="1"/>
    <col min="12251" max="12251" width="28.42578125" style="81" customWidth="1"/>
    <col min="12252" max="12254" width="10" style="81" customWidth="1"/>
    <col min="12255" max="12255" width="11.42578125" style="81" customWidth="1"/>
    <col min="12256" max="12257" width="11" style="81" customWidth="1"/>
    <col min="12258" max="12505" width="8.85546875" style="81"/>
    <col min="12506" max="12506" width="4.28515625" style="81" customWidth="1"/>
    <col min="12507" max="12507" width="28.42578125" style="81" customWidth="1"/>
    <col min="12508" max="12510" width="10" style="81" customWidth="1"/>
    <col min="12511" max="12511" width="11.42578125" style="81" customWidth="1"/>
    <col min="12512" max="12513" width="11" style="81" customWidth="1"/>
    <col min="12514" max="12761" width="8.85546875" style="81"/>
    <col min="12762" max="12762" width="4.28515625" style="81" customWidth="1"/>
    <col min="12763" max="12763" width="28.42578125" style="81" customWidth="1"/>
    <col min="12764" max="12766" width="10" style="81" customWidth="1"/>
    <col min="12767" max="12767" width="11.42578125" style="81" customWidth="1"/>
    <col min="12768" max="12769" width="11" style="81" customWidth="1"/>
    <col min="12770" max="13017" width="8.85546875" style="81"/>
    <col min="13018" max="13018" width="4.28515625" style="81" customWidth="1"/>
    <col min="13019" max="13019" width="28.42578125" style="81" customWidth="1"/>
    <col min="13020" max="13022" width="10" style="81" customWidth="1"/>
    <col min="13023" max="13023" width="11.42578125" style="81" customWidth="1"/>
    <col min="13024" max="13025" width="11" style="81" customWidth="1"/>
    <col min="13026" max="13273" width="8.85546875" style="81"/>
    <col min="13274" max="13274" width="4.28515625" style="81" customWidth="1"/>
    <col min="13275" max="13275" width="28.42578125" style="81" customWidth="1"/>
    <col min="13276" max="13278" width="10" style="81" customWidth="1"/>
    <col min="13279" max="13279" width="11.42578125" style="81" customWidth="1"/>
    <col min="13280" max="13281" width="11" style="81" customWidth="1"/>
    <col min="13282" max="13529" width="8.85546875" style="81"/>
    <col min="13530" max="13530" width="4.28515625" style="81" customWidth="1"/>
    <col min="13531" max="13531" width="28.42578125" style="81" customWidth="1"/>
    <col min="13532" max="13534" width="10" style="81" customWidth="1"/>
    <col min="13535" max="13535" width="11.42578125" style="81" customWidth="1"/>
    <col min="13536" max="13537" width="11" style="81" customWidth="1"/>
    <col min="13538" max="13785" width="8.85546875" style="81"/>
    <col min="13786" max="13786" width="4.28515625" style="81" customWidth="1"/>
    <col min="13787" max="13787" width="28.42578125" style="81" customWidth="1"/>
    <col min="13788" max="13790" width="10" style="81" customWidth="1"/>
    <col min="13791" max="13791" width="11.42578125" style="81" customWidth="1"/>
    <col min="13792" max="13793" width="11" style="81" customWidth="1"/>
    <col min="13794" max="14041" width="8.85546875" style="81"/>
    <col min="14042" max="14042" width="4.28515625" style="81" customWidth="1"/>
    <col min="14043" max="14043" width="28.42578125" style="81" customWidth="1"/>
    <col min="14044" max="14046" width="10" style="81" customWidth="1"/>
    <col min="14047" max="14047" width="11.42578125" style="81" customWidth="1"/>
    <col min="14048" max="14049" width="11" style="81" customWidth="1"/>
    <col min="14050" max="14297" width="8.85546875" style="81"/>
    <col min="14298" max="14298" width="4.28515625" style="81" customWidth="1"/>
    <col min="14299" max="14299" width="28.42578125" style="81" customWidth="1"/>
    <col min="14300" max="14302" width="10" style="81" customWidth="1"/>
    <col min="14303" max="14303" width="11.42578125" style="81" customWidth="1"/>
    <col min="14304" max="14305" width="11" style="81" customWidth="1"/>
    <col min="14306" max="14553" width="8.85546875" style="81"/>
    <col min="14554" max="14554" width="4.28515625" style="81" customWidth="1"/>
    <col min="14555" max="14555" width="28.42578125" style="81" customWidth="1"/>
    <col min="14556" max="14558" width="10" style="81" customWidth="1"/>
    <col min="14559" max="14559" width="11.42578125" style="81" customWidth="1"/>
    <col min="14560" max="14561" width="11" style="81" customWidth="1"/>
    <col min="14562" max="14809" width="8.85546875" style="81"/>
    <col min="14810" max="14810" width="4.28515625" style="81" customWidth="1"/>
    <col min="14811" max="14811" width="28.42578125" style="81" customWidth="1"/>
    <col min="14812" max="14814" width="10" style="81" customWidth="1"/>
    <col min="14815" max="14815" width="11.42578125" style="81" customWidth="1"/>
    <col min="14816" max="14817" width="11" style="81" customWidth="1"/>
    <col min="14818" max="15065" width="8.85546875" style="81"/>
    <col min="15066" max="15066" width="4.28515625" style="81" customWidth="1"/>
    <col min="15067" max="15067" width="28.42578125" style="81" customWidth="1"/>
    <col min="15068" max="15070" width="10" style="81" customWidth="1"/>
    <col min="15071" max="15071" width="11.42578125" style="81" customWidth="1"/>
    <col min="15072" max="15073" width="11" style="81" customWidth="1"/>
    <col min="15074" max="15321" width="8.85546875" style="81"/>
    <col min="15322" max="15322" width="4.28515625" style="81" customWidth="1"/>
    <col min="15323" max="15323" width="28.42578125" style="81" customWidth="1"/>
    <col min="15324" max="15326" width="10" style="81" customWidth="1"/>
    <col min="15327" max="15327" width="11.42578125" style="81" customWidth="1"/>
    <col min="15328" max="15329" width="11" style="81" customWidth="1"/>
    <col min="15330" max="15577" width="8.85546875" style="81"/>
    <col min="15578" max="15578" width="4.28515625" style="81" customWidth="1"/>
    <col min="15579" max="15579" width="28.42578125" style="81" customWidth="1"/>
    <col min="15580" max="15582" width="10" style="81" customWidth="1"/>
    <col min="15583" max="15583" width="11.42578125" style="81" customWidth="1"/>
    <col min="15584" max="15585" width="11" style="81" customWidth="1"/>
    <col min="15586" max="15833" width="8.85546875" style="81"/>
    <col min="15834" max="15834" width="4.28515625" style="81" customWidth="1"/>
    <col min="15835" max="15835" width="28.42578125" style="81" customWidth="1"/>
    <col min="15836" max="15838" width="10" style="81" customWidth="1"/>
    <col min="15839" max="15839" width="11.42578125" style="81" customWidth="1"/>
    <col min="15840" max="15841" width="11" style="81" customWidth="1"/>
    <col min="15842" max="16089" width="8.85546875" style="81"/>
    <col min="16090" max="16090" width="4.28515625" style="81" customWidth="1"/>
    <col min="16091" max="16091" width="28.42578125" style="81" customWidth="1"/>
    <col min="16092" max="16094" width="10" style="81" customWidth="1"/>
    <col min="16095" max="16095" width="11.42578125" style="81" customWidth="1"/>
    <col min="16096" max="16097" width="11" style="81" customWidth="1"/>
    <col min="16098" max="16384" width="8.85546875" style="81"/>
  </cols>
  <sheetData>
    <row r="1" spans="1:7" s="89" customFormat="1" ht="20.25" x14ac:dyDescent="0.3">
      <c r="A1" s="401" t="s">
        <v>185</v>
      </c>
      <c r="B1" s="401"/>
      <c r="C1" s="401"/>
      <c r="D1" s="127"/>
      <c r="E1" s="127"/>
      <c r="F1" s="127"/>
      <c r="G1" s="127"/>
    </row>
    <row r="2" spans="1:7" s="89" customFormat="1" ht="20.25" x14ac:dyDescent="0.3">
      <c r="A2" s="401" t="s">
        <v>512</v>
      </c>
      <c r="B2" s="401"/>
      <c r="C2" s="401"/>
      <c r="D2" s="127"/>
      <c r="E2" s="127"/>
      <c r="F2" s="127"/>
      <c r="G2" s="127"/>
    </row>
    <row r="3" spans="1:7" s="89" customFormat="1" ht="20.25" x14ac:dyDescent="0.3">
      <c r="A3" s="401" t="s">
        <v>345</v>
      </c>
      <c r="B3" s="401"/>
      <c r="C3" s="401"/>
    </row>
    <row r="4" spans="1:7" s="91" customFormat="1" ht="12.75" x14ac:dyDescent="0.2">
      <c r="A4" s="124"/>
      <c r="B4" s="128"/>
    </row>
    <row r="5" spans="1:7" ht="13.15" customHeight="1" x14ac:dyDescent="0.25">
      <c r="A5" s="403" t="s">
        <v>93</v>
      </c>
      <c r="B5" s="403" t="s">
        <v>88</v>
      </c>
      <c r="C5" s="389" t="s">
        <v>186</v>
      </c>
    </row>
    <row r="6" spans="1:7" ht="22.9" customHeight="1" x14ac:dyDescent="0.25">
      <c r="A6" s="403"/>
      <c r="B6" s="403"/>
      <c r="C6" s="389"/>
    </row>
    <row r="7" spans="1:7" ht="13.9" customHeight="1" x14ac:dyDescent="0.25">
      <c r="A7" s="403"/>
      <c r="B7" s="403"/>
      <c r="C7" s="389"/>
    </row>
    <row r="8" spans="1:7" x14ac:dyDescent="0.25">
      <c r="A8" s="245" t="s">
        <v>4</v>
      </c>
      <c r="B8" s="245" t="s">
        <v>187</v>
      </c>
      <c r="C8" s="245">
        <v>1</v>
      </c>
    </row>
    <row r="9" spans="1:7" s="89" customFormat="1" ht="34.9" customHeight="1" x14ac:dyDescent="0.3">
      <c r="A9" s="385" t="s">
        <v>132</v>
      </c>
      <c r="B9" s="385"/>
      <c r="C9" s="385"/>
    </row>
    <row r="10" spans="1:7" ht="18" customHeight="1" x14ac:dyDescent="0.25">
      <c r="A10" s="245">
        <v>1</v>
      </c>
      <c r="B10" s="299" t="s">
        <v>113</v>
      </c>
      <c r="C10" s="300">
        <v>116</v>
      </c>
    </row>
    <row r="11" spans="1:7" ht="18" customHeight="1" x14ac:dyDescent="0.25">
      <c r="A11" s="245">
        <v>2</v>
      </c>
      <c r="B11" s="299" t="s">
        <v>349</v>
      </c>
      <c r="C11" s="300">
        <v>100</v>
      </c>
    </row>
    <row r="12" spans="1:7" ht="18" customHeight="1" x14ac:dyDescent="0.25">
      <c r="A12" s="245">
        <v>3</v>
      </c>
      <c r="B12" s="299" t="s">
        <v>173</v>
      </c>
      <c r="C12" s="300">
        <v>62</v>
      </c>
    </row>
    <row r="13" spans="1:7" ht="18" customHeight="1" x14ac:dyDescent="0.25">
      <c r="A13" s="245">
        <v>4</v>
      </c>
      <c r="B13" s="299" t="s">
        <v>133</v>
      </c>
      <c r="C13" s="300">
        <v>57</v>
      </c>
    </row>
    <row r="14" spans="1:7" ht="18" customHeight="1" x14ac:dyDescent="0.25">
      <c r="A14" s="245">
        <v>5</v>
      </c>
      <c r="B14" s="299" t="s">
        <v>350</v>
      </c>
      <c r="C14" s="300">
        <v>52</v>
      </c>
    </row>
    <row r="15" spans="1:7" ht="18" customHeight="1" x14ac:dyDescent="0.25">
      <c r="A15" s="245">
        <v>6</v>
      </c>
      <c r="B15" s="299" t="s">
        <v>136</v>
      </c>
      <c r="C15" s="300">
        <v>51</v>
      </c>
    </row>
    <row r="16" spans="1:7" ht="18" customHeight="1" x14ac:dyDescent="0.25">
      <c r="A16" s="245">
        <v>7</v>
      </c>
      <c r="B16" s="299" t="s">
        <v>135</v>
      </c>
      <c r="C16" s="300">
        <v>42</v>
      </c>
    </row>
    <row r="17" spans="1:3" ht="18" customHeight="1" x14ac:dyDescent="0.25">
      <c r="A17" s="245">
        <v>8</v>
      </c>
      <c r="B17" s="299" t="s">
        <v>137</v>
      </c>
      <c r="C17" s="300">
        <v>29</v>
      </c>
    </row>
    <row r="18" spans="1:3" ht="18" customHeight="1" x14ac:dyDescent="0.25">
      <c r="A18" s="245">
        <v>9</v>
      </c>
      <c r="B18" s="299" t="s">
        <v>363</v>
      </c>
      <c r="C18" s="300">
        <v>28</v>
      </c>
    </row>
    <row r="19" spans="1:3" ht="18" customHeight="1" x14ac:dyDescent="0.25">
      <c r="A19" s="245">
        <v>10</v>
      </c>
      <c r="B19" s="299" t="s">
        <v>370</v>
      </c>
      <c r="C19" s="300">
        <v>27</v>
      </c>
    </row>
    <row r="20" spans="1:3" s="89" customFormat="1" ht="34.9" customHeight="1" x14ac:dyDescent="0.3">
      <c r="A20" s="385" t="s">
        <v>34</v>
      </c>
      <c r="B20" s="385"/>
      <c r="C20" s="385"/>
    </row>
    <row r="21" spans="1:3" ht="18" customHeight="1" x14ac:dyDescent="0.25">
      <c r="A21" s="245">
        <v>1</v>
      </c>
      <c r="B21" s="496" t="s">
        <v>340</v>
      </c>
      <c r="C21" s="491">
        <v>197</v>
      </c>
    </row>
    <row r="22" spans="1:3" ht="18" customHeight="1" x14ac:dyDescent="0.25">
      <c r="A22" s="245">
        <v>2</v>
      </c>
      <c r="B22" s="496" t="s">
        <v>126</v>
      </c>
      <c r="C22" s="491">
        <v>73</v>
      </c>
    </row>
    <row r="23" spans="1:3" ht="18" customHeight="1" x14ac:dyDescent="0.25">
      <c r="A23" s="245">
        <v>3</v>
      </c>
      <c r="B23" s="496" t="s">
        <v>129</v>
      </c>
      <c r="C23" s="491">
        <v>51</v>
      </c>
    </row>
    <row r="24" spans="1:3" ht="18" customHeight="1" x14ac:dyDescent="0.25">
      <c r="A24" s="245">
        <v>4</v>
      </c>
      <c r="B24" s="496" t="s">
        <v>354</v>
      </c>
      <c r="C24" s="491">
        <v>43</v>
      </c>
    </row>
    <row r="25" spans="1:3" ht="18" customHeight="1" x14ac:dyDescent="0.25">
      <c r="A25" s="245">
        <v>5</v>
      </c>
      <c r="B25" s="496" t="s">
        <v>139</v>
      </c>
      <c r="C25" s="491">
        <v>43</v>
      </c>
    </row>
    <row r="26" spans="1:3" ht="18" customHeight="1" x14ac:dyDescent="0.25">
      <c r="A26" s="245">
        <v>6</v>
      </c>
      <c r="B26" s="496" t="s">
        <v>175</v>
      </c>
      <c r="C26" s="491">
        <v>28</v>
      </c>
    </row>
    <row r="27" spans="1:3" ht="18" customHeight="1" x14ac:dyDescent="0.25">
      <c r="A27" s="245">
        <v>7</v>
      </c>
      <c r="B27" s="496" t="s">
        <v>140</v>
      </c>
      <c r="C27" s="491">
        <v>26</v>
      </c>
    </row>
    <row r="28" spans="1:3" ht="18" customHeight="1" x14ac:dyDescent="0.25">
      <c r="A28" s="245">
        <v>8</v>
      </c>
      <c r="B28" s="496" t="s">
        <v>515</v>
      </c>
      <c r="C28" s="491">
        <v>23</v>
      </c>
    </row>
    <row r="29" spans="1:3" ht="18" customHeight="1" x14ac:dyDescent="0.25">
      <c r="A29" s="245">
        <v>9</v>
      </c>
      <c r="B29" s="496" t="s">
        <v>367</v>
      </c>
      <c r="C29" s="491">
        <v>22</v>
      </c>
    </row>
    <row r="30" spans="1:3" ht="18" customHeight="1" x14ac:dyDescent="0.25">
      <c r="A30" s="245">
        <v>10</v>
      </c>
      <c r="B30" s="496" t="s">
        <v>304</v>
      </c>
      <c r="C30" s="491">
        <v>22</v>
      </c>
    </row>
    <row r="31" spans="1:3" s="89" customFormat="1" ht="34.9" customHeight="1" x14ac:dyDescent="0.3">
      <c r="A31" s="385" t="s">
        <v>35</v>
      </c>
      <c r="B31" s="385"/>
      <c r="C31" s="385"/>
    </row>
    <row r="32" spans="1:3" ht="18.600000000000001" customHeight="1" x14ac:dyDescent="0.25">
      <c r="A32" s="245">
        <v>1</v>
      </c>
      <c r="B32" s="299" t="s">
        <v>100</v>
      </c>
      <c r="C32" s="300">
        <v>383</v>
      </c>
    </row>
    <row r="33" spans="1:3" ht="18.600000000000001" customHeight="1" x14ac:dyDescent="0.25">
      <c r="A33" s="245">
        <v>2</v>
      </c>
      <c r="B33" s="299" t="s">
        <v>108</v>
      </c>
      <c r="C33" s="300">
        <v>274</v>
      </c>
    </row>
    <row r="34" spans="1:3" ht="18.600000000000001" customHeight="1" x14ac:dyDescent="0.25">
      <c r="A34" s="245">
        <v>3</v>
      </c>
      <c r="B34" s="299" t="s">
        <v>337</v>
      </c>
      <c r="C34" s="300">
        <v>70</v>
      </c>
    </row>
    <row r="35" spans="1:3" ht="18.600000000000001" customHeight="1" x14ac:dyDescent="0.25">
      <c r="A35" s="245">
        <v>4</v>
      </c>
      <c r="B35" s="299" t="s">
        <v>144</v>
      </c>
      <c r="C35" s="300">
        <v>39</v>
      </c>
    </row>
    <row r="36" spans="1:3" ht="18.600000000000001" customHeight="1" x14ac:dyDescent="0.25">
      <c r="A36" s="245">
        <v>5</v>
      </c>
      <c r="B36" s="299" t="s">
        <v>177</v>
      </c>
      <c r="C36" s="300">
        <v>38</v>
      </c>
    </row>
    <row r="37" spans="1:3" ht="18.600000000000001" customHeight="1" x14ac:dyDescent="0.25">
      <c r="A37" s="245">
        <v>6</v>
      </c>
      <c r="B37" s="299" t="s">
        <v>118</v>
      </c>
      <c r="C37" s="300">
        <v>23</v>
      </c>
    </row>
    <row r="38" spans="1:3" ht="18.600000000000001" customHeight="1" x14ac:dyDescent="0.25">
      <c r="A38" s="245">
        <v>7</v>
      </c>
      <c r="B38" s="299" t="s">
        <v>142</v>
      </c>
      <c r="C38" s="300">
        <v>19</v>
      </c>
    </row>
    <row r="39" spans="1:3" ht="18.600000000000001" customHeight="1" x14ac:dyDescent="0.25">
      <c r="A39" s="245">
        <v>8</v>
      </c>
      <c r="B39" s="299" t="s">
        <v>176</v>
      </c>
      <c r="C39" s="300">
        <v>19</v>
      </c>
    </row>
    <row r="40" spans="1:3" ht="18.600000000000001" customHeight="1" x14ac:dyDescent="0.25">
      <c r="A40" s="245">
        <v>9</v>
      </c>
      <c r="B40" s="299" t="s">
        <v>143</v>
      </c>
      <c r="C40" s="300">
        <v>16</v>
      </c>
    </row>
    <row r="41" spans="1:3" ht="18.600000000000001" customHeight="1" x14ac:dyDescent="0.25">
      <c r="A41" s="245">
        <v>10</v>
      </c>
      <c r="B41" s="299" t="s">
        <v>329</v>
      </c>
      <c r="C41" s="300">
        <v>14</v>
      </c>
    </row>
    <row r="42" spans="1:3" s="89" customFormat="1" ht="34.9" customHeight="1" x14ac:dyDescent="0.3">
      <c r="A42" s="385" t="s">
        <v>36</v>
      </c>
      <c r="B42" s="385"/>
      <c r="C42" s="385"/>
    </row>
    <row r="43" spans="1:3" ht="18.600000000000001" customHeight="1" x14ac:dyDescent="0.25">
      <c r="A43" s="248">
        <v>1</v>
      </c>
      <c r="B43" s="496" t="s">
        <v>119</v>
      </c>
      <c r="C43" s="491">
        <v>109</v>
      </c>
    </row>
    <row r="44" spans="1:3" ht="18.600000000000001" customHeight="1" x14ac:dyDescent="0.25">
      <c r="A44" s="248">
        <v>2</v>
      </c>
      <c r="B44" s="496" t="s">
        <v>112</v>
      </c>
      <c r="C44" s="491">
        <v>97</v>
      </c>
    </row>
    <row r="45" spans="1:3" ht="18.600000000000001" customHeight="1" x14ac:dyDescent="0.25">
      <c r="A45" s="248">
        <v>3</v>
      </c>
      <c r="B45" s="496" t="s">
        <v>145</v>
      </c>
      <c r="C45" s="491">
        <v>67</v>
      </c>
    </row>
    <row r="46" spans="1:3" ht="18.600000000000001" customHeight="1" x14ac:dyDescent="0.25">
      <c r="A46" s="248">
        <v>4</v>
      </c>
      <c r="B46" s="496" t="s">
        <v>148</v>
      </c>
      <c r="C46" s="491">
        <v>66</v>
      </c>
    </row>
    <row r="47" spans="1:3" ht="18.600000000000001" customHeight="1" x14ac:dyDescent="0.25">
      <c r="A47" s="248">
        <v>5</v>
      </c>
      <c r="B47" s="496" t="s">
        <v>146</v>
      </c>
      <c r="C47" s="491">
        <v>49</v>
      </c>
    </row>
    <row r="48" spans="1:3" ht="18.600000000000001" customHeight="1" x14ac:dyDescent="0.25">
      <c r="A48" s="248">
        <v>6</v>
      </c>
      <c r="B48" s="496" t="s">
        <v>149</v>
      </c>
      <c r="C48" s="491">
        <v>31</v>
      </c>
    </row>
    <row r="49" spans="1:3" ht="18.600000000000001" customHeight="1" x14ac:dyDescent="0.25">
      <c r="A49" s="248">
        <v>7</v>
      </c>
      <c r="B49" s="496" t="s">
        <v>147</v>
      </c>
      <c r="C49" s="491">
        <v>30</v>
      </c>
    </row>
    <row r="50" spans="1:3" ht="18.600000000000001" customHeight="1" x14ac:dyDescent="0.25">
      <c r="A50" s="248">
        <v>8</v>
      </c>
      <c r="B50" s="496" t="s">
        <v>356</v>
      </c>
      <c r="C50" s="491">
        <v>25</v>
      </c>
    </row>
    <row r="51" spans="1:3" ht="18.600000000000001" customHeight="1" x14ac:dyDescent="0.25">
      <c r="A51" s="248">
        <v>9</v>
      </c>
      <c r="B51" s="496" t="s">
        <v>355</v>
      </c>
      <c r="C51" s="491">
        <v>24</v>
      </c>
    </row>
    <row r="52" spans="1:3" ht="18.600000000000001" customHeight="1" x14ac:dyDescent="0.25">
      <c r="A52" s="248">
        <v>10</v>
      </c>
      <c r="B52" s="496" t="s">
        <v>150</v>
      </c>
      <c r="C52" s="491">
        <v>15</v>
      </c>
    </row>
    <row r="53" spans="1:3" s="89" customFormat="1" ht="34.9" customHeight="1" x14ac:dyDescent="0.3">
      <c r="A53" s="385" t="s">
        <v>37</v>
      </c>
      <c r="B53" s="385"/>
      <c r="C53" s="385"/>
    </row>
    <row r="54" spans="1:3" ht="18.600000000000001" customHeight="1" x14ac:dyDescent="0.25">
      <c r="A54" s="245">
        <v>1</v>
      </c>
      <c r="B54" s="496" t="s">
        <v>96</v>
      </c>
      <c r="C54" s="491">
        <v>228</v>
      </c>
    </row>
    <row r="55" spans="1:3" ht="18.600000000000001" customHeight="1" x14ac:dyDescent="0.25">
      <c r="A55" s="245">
        <v>2</v>
      </c>
      <c r="B55" s="496" t="s">
        <v>348</v>
      </c>
      <c r="C55" s="491">
        <v>223</v>
      </c>
    </row>
    <row r="56" spans="1:3" ht="18.600000000000001" customHeight="1" x14ac:dyDescent="0.25">
      <c r="A56" s="245">
        <v>3</v>
      </c>
      <c r="B56" s="496" t="s">
        <v>102</v>
      </c>
      <c r="C56" s="491">
        <v>213</v>
      </c>
    </row>
    <row r="57" spans="1:3" ht="18.600000000000001" customHeight="1" x14ac:dyDescent="0.25">
      <c r="A57" s="245">
        <v>4</v>
      </c>
      <c r="B57" s="496" t="s">
        <v>98</v>
      </c>
      <c r="C57" s="491">
        <v>208</v>
      </c>
    </row>
    <row r="58" spans="1:3" ht="18.600000000000001" customHeight="1" x14ac:dyDescent="0.25">
      <c r="A58" s="245">
        <v>5</v>
      </c>
      <c r="B58" s="496" t="s">
        <v>101</v>
      </c>
      <c r="C58" s="491">
        <v>98</v>
      </c>
    </row>
    <row r="59" spans="1:3" ht="51.75" customHeight="1" x14ac:dyDescent="0.25">
      <c r="A59" s="248">
        <v>6</v>
      </c>
      <c r="B59" s="86" t="s">
        <v>341</v>
      </c>
      <c r="C59" s="491">
        <v>80</v>
      </c>
    </row>
    <row r="60" spans="1:3" x14ac:dyDescent="0.25">
      <c r="A60" s="248">
        <v>7</v>
      </c>
      <c r="B60" s="496" t="s">
        <v>115</v>
      </c>
      <c r="C60" s="491">
        <v>38</v>
      </c>
    </row>
    <row r="61" spans="1:3" ht="18.600000000000001" customHeight="1" x14ac:dyDescent="0.25">
      <c r="A61" s="248">
        <v>8</v>
      </c>
      <c r="B61" s="496" t="s">
        <v>253</v>
      </c>
      <c r="C61" s="491">
        <v>37</v>
      </c>
    </row>
    <row r="62" spans="1:3" x14ac:dyDescent="0.25">
      <c r="A62" s="248">
        <v>9</v>
      </c>
      <c r="B62" s="496" t="s">
        <v>117</v>
      </c>
      <c r="C62" s="491">
        <v>35</v>
      </c>
    </row>
    <row r="63" spans="1:3" ht="18.600000000000001" customHeight="1" x14ac:dyDescent="0.25">
      <c r="A63" s="248">
        <v>10</v>
      </c>
      <c r="B63" s="496" t="s">
        <v>243</v>
      </c>
      <c r="C63" s="491">
        <v>24</v>
      </c>
    </row>
    <row r="64" spans="1:3" s="89" customFormat="1" ht="34.9" customHeight="1" x14ac:dyDescent="0.3">
      <c r="A64" s="408" t="s">
        <v>38</v>
      </c>
      <c r="B64" s="409"/>
      <c r="C64" s="410"/>
    </row>
    <row r="65" spans="1:3" ht="31.5" x14ac:dyDescent="0.25">
      <c r="A65" s="248">
        <v>1</v>
      </c>
      <c r="B65" s="86" t="s">
        <v>342</v>
      </c>
      <c r="C65" s="491">
        <v>184</v>
      </c>
    </row>
    <row r="66" spans="1:3" ht="18.600000000000001" customHeight="1" x14ac:dyDescent="0.25">
      <c r="A66" s="248">
        <v>2</v>
      </c>
      <c r="B66" s="496" t="s">
        <v>180</v>
      </c>
      <c r="C66" s="491">
        <v>27</v>
      </c>
    </row>
    <row r="67" spans="1:3" ht="18.600000000000001" customHeight="1" x14ac:dyDescent="0.25">
      <c r="A67" s="248">
        <v>3</v>
      </c>
      <c r="B67" s="496" t="s">
        <v>153</v>
      </c>
      <c r="C67" s="491">
        <v>18</v>
      </c>
    </row>
    <row r="68" spans="1:3" ht="18.600000000000001" customHeight="1" x14ac:dyDescent="0.25">
      <c r="A68" s="248">
        <v>4</v>
      </c>
      <c r="B68" s="496" t="s">
        <v>372</v>
      </c>
      <c r="C68" s="491">
        <v>14</v>
      </c>
    </row>
    <row r="69" spans="1:3" s="89" customFormat="1" ht="34.9" customHeight="1" x14ac:dyDescent="0.3">
      <c r="A69" s="408" t="s">
        <v>39</v>
      </c>
      <c r="B69" s="409"/>
      <c r="C69" s="410"/>
    </row>
    <row r="70" spans="1:3" ht="18" customHeight="1" x14ac:dyDescent="0.25">
      <c r="A70" s="245">
        <v>1</v>
      </c>
      <c r="B70" s="496" t="s">
        <v>106</v>
      </c>
      <c r="C70" s="491">
        <v>158</v>
      </c>
    </row>
    <row r="71" spans="1:3" ht="24" customHeight="1" x14ac:dyDescent="0.25">
      <c r="A71" s="245">
        <v>2</v>
      </c>
      <c r="B71" s="496" t="s">
        <v>359</v>
      </c>
      <c r="C71" s="491">
        <v>66</v>
      </c>
    </row>
    <row r="72" spans="1:3" ht="20.25" customHeight="1" x14ac:dyDescent="0.25">
      <c r="A72" s="245">
        <v>3</v>
      </c>
      <c r="B72" s="496" t="s">
        <v>360</v>
      </c>
      <c r="C72" s="491">
        <v>44</v>
      </c>
    </row>
    <row r="73" spans="1:3" ht="31.5" x14ac:dyDescent="0.25">
      <c r="A73" s="245">
        <v>4</v>
      </c>
      <c r="B73" s="86" t="s">
        <v>111</v>
      </c>
      <c r="C73" s="491">
        <v>39</v>
      </c>
    </row>
    <row r="74" spans="1:3" ht="31.5" x14ac:dyDescent="0.25">
      <c r="A74" s="245">
        <v>5</v>
      </c>
      <c r="B74" s="86" t="s">
        <v>319</v>
      </c>
      <c r="C74" s="491">
        <v>35</v>
      </c>
    </row>
    <row r="75" spans="1:3" ht="22.5" customHeight="1" x14ac:dyDescent="0.25">
      <c r="A75" s="245">
        <v>6</v>
      </c>
      <c r="B75" s="496" t="s">
        <v>121</v>
      </c>
      <c r="C75" s="491">
        <v>29</v>
      </c>
    </row>
    <row r="76" spans="1:3" x14ac:dyDescent="0.25">
      <c r="A76" s="245">
        <v>7</v>
      </c>
      <c r="B76" s="496" t="s">
        <v>161</v>
      </c>
      <c r="C76" s="491">
        <v>27</v>
      </c>
    </row>
    <row r="77" spans="1:3" ht="17.25" customHeight="1" x14ac:dyDescent="0.25">
      <c r="A77" s="245">
        <v>8</v>
      </c>
      <c r="B77" s="496" t="s">
        <v>103</v>
      </c>
      <c r="C77" s="491">
        <v>24</v>
      </c>
    </row>
    <row r="78" spans="1:3" ht="19.5" customHeight="1" x14ac:dyDescent="0.25">
      <c r="A78" s="245">
        <v>9</v>
      </c>
      <c r="B78" s="496" t="s">
        <v>362</v>
      </c>
      <c r="C78" s="491">
        <v>20</v>
      </c>
    </row>
    <row r="79" spans="1:3" ht="21" customHeight="1" x14ac:dyDescent="0.25">
      <c r="A79" s="245">
        <v>10</v>
      </c>
      <c r="B79" s="496" t="s">
        <v>127</v>
      </c>
      <c r="C79" s="491">
        <v>20</v>
      </c>
    </row>
    <row r="80" spans="1:3" s="89" customFormat="1" ht="51.75" customHeight="1" x14ac:dyDescent="0.3">
      <c r="A80" s="408" t="s">
        <v>40</v>
      </c>
      <c r="B80" s="409"/>
      <c r="C80" s="410"/>
    </row>
    <row r="81" spans="1:3" ht="28.5" customHeight="1" x14ac:dyDescent="0.25">
      <c r="A81" s="245">
        <v>1</v>
      </c>
      <c r="B81" s="496" t="s">
        <v>94</v>
      </c>
      <c r="C81" s="491">
        <v>633</v>
      </c>
    </row>
    <row r="82" spans="1:3" ht="39" customHeight="1" x14ac:dyDescent="0.25">
      <c r="A82" s="245">
        <v>2</v>
      </c>
      <c r="B82" s="86" t="s">
        <v>347</v>
      </c>
      <c r="C82" s="491">
        <v>537</v>
      </c>
    </row>
    <row r="83" spans="1:3" ht="28.5" customHeight="1" x14ac:dyDescent="0.25">
      <c r="A83" s="245">
        <v>3</v>
      </c>
      <c r="B83" s="496" t="s">
        <v>104</v>
      </c>
      <c r="C83" s="491">
        <v>345</v>
      </c>
    </row>
    <row r="84" spans="1:3" ht="18" customHeight="1" x14ac:dyDescent="0.25">
      <c r="A84" s="245">
        <v>4</v>
      </c>
      <c r="B84" s="496" t="s">
        <v>122</v>
      </c>
      <c r="C84" s="491">
        <v>66</v>
      </c>
    </row>
    <row r="85" spans="1:3" ht="18" customHeight="1" x14ac:dyDescent="0.25">
      <c r="A85" s="245">
        <v>5</v>
      </c>
      <c r="B85" s="496" t="s">
        <v>320</v>
      </c>
      <c r="C85" s="491">
        <v>41</v>
      </c>
    </row>
    <row r="86" spans="1:3" ht="18" customHeight="1" x14ac:dyDescent="0.25">
      <c r="A86" s="245">
        <v>6</v>
      </c>
      <c r="B86" s="496" t="s">
        <v>240</v>
      </c>
      <c r="C86" s="491">
        <v>34</v>
      </c>
    </row>
    <row r="87" spans="1:3" ht="18" customHeight="1" x14ac:dyDescent="0.25">
      <c r="A87" s="245">
        <v>7</v>
      </c>
      <c r="B87" s="496" t="s">
        <v>164</v>
      </c>
      <c r="C87" s="491">
        <v>34</v>
      </c>
    </row>
    <row r="88" spans="1:3" ht="31.5" customHeight="1" x14ac:dyDescent="0.25">
      <c r="A88" s="245">
        <v>8</v>
      </c>
      <c r="B88" s="86" t="s">
        <v>327</v>
      </c>
      <c r="C88" s="491">
        <v>28</v>
      </c>
    </row>
    <row r="89" spans="1:3" ht="18" customHeight="1" x14ac:dyDescent="0.25">
      <c r="A89" s="245">
        <v>9</v>
      </c>
      <c r="B89" s="496" t="s">
        <v>516</v>
      </c>
      <c r="C89" s="491">
        <v>27</v>
      </c>
    </row>
    <row r="90" spans="1:3" ht="32.25" customHeight="1" x14ac:dyDescent="0.25">
      <c r="A90" s="245">
        <v>10</v>
      </c>
      <c r="B90" s="496" t="s">
        <v>183</v>
      </c>
      <c r="C90" s="491">
        <v>26</v>
      </c>
    </row>
    <row r="91" spans="1:3" s="89" customFormat="1" ht="34.9" customHeight="1" x14ac:dyDescent="0.3">
      <c r="A91" s="408" t="s">
        <v>165</v>
      </c>
      <c r="B91" s="409"/>
      <c r="C91" s="410"/>
    </row>
    <row r="92" spans="1:3" ht="19.149999999999999" customHeight="1" x14ac:dyDescent="0.25">
      <c r="A92" s="245">
        <v>1</v>
      </c>
      <c r="B92" s="496" t="s">
        <v>95</v>
      </c>
      <c r="C92" s="491">
        <v>548</v>
      </c>
    </row>
    <row r="93" spans="1:3" ht="19.149999999999999" customHeight="1" x14ac:dyDescent="0.25">
      <c r="A93" s="245">
        <v>2</v>
      </c>
      <c r="B93" s="496" t="s">
        <v>105</v>
      </c>
      <c r="C93" s="491">
        <v>143</v>
      </c>
    </row>
    <row r="94" spans="1:3" ht="19.149999999999999" customHeight="1" x14ac:dyDescent="0.25">
      <c r="A94" s="245">
        <v>3</v>
      </c>
      <c r="B94" s="496" t="s">
        <v>99</v>
      </c>
      <c r="C94" s="491">
        <v>131</v>
      </c>
    </row>
    <row r="95" spans="1:3" ht="19.149999999999999" customHeight="1" x14ac:dyDescent="0.25">
      <c r="A95" s="245">
        <v>4</v>
      </c>
      <c r="B95" s="496" t="s">
        <v>114</v>
      </c>
      <c r="C95" s="491">
        <v>114</v>
      </c>
    </row>
    <row r="96" spans="1:3" ht="19.149999999999999" customHeight="1" x14ac:dyDescent="0.25">
      <c r="A96" s="245">
        <v>5</v>
      </c>
      <c r="B96" s="496" t="s">
        <v>110</v>
      </c>
      <c r="C96" s="491">
        <v>95</v>
      </c>
    </row>
    <row r="97" spans="1:3" ht="19.149999999999999" customHeight="1" x14ac:dyDescent="0.25">
      <c r="A97" s="245">
        <v>6</v>
      </c>
      <c r="B97" s="496" t="s">
        <v>107</v>
      </c>
      <c r="C97" s="491">
        <v>72</v>
      </c>
    </row>
    <row r="98" spans="1:3" ht="19.149999999999999" customHeight="1" x14ac:dyDescent="0.25">
      <c r="A98" s="245">
        <v>7</v>
      </c>
      <c r="B98" s="496" t="s">
        <v>125</v>
      </c>
      <c r="C98" s="491">
        <v>54</v>
      </c>
    </row>
    <row r="99" spans="1:3" ht="19.149999999999999" customHeight="1" x14ac:dyDescent="0.25">
      <c r="A99" s="245">
        <v>8</v>
      </c>
      <c r="B99" s="496" t="s">
        <v>128</v>
      </c>
      <c r="C99" s="491">
        <v>53</v>
      </c>
    </row>
    <row r="100" spans="1:3" ht="19.149999999999999" customHeight="1" x14ac:dyDescent="0.25">
      <c r="A100" s="245">
        <v>9</v>
      </c>
      <c r="B100" s="496" t="s">
        <v>124</v>
      </c>
      <c r="C100" s="491">
        <v>29</v>
      </c>
    </row>
    <row r="101" spans="1:3" ht="19.149999999999999" customHeight="1" x14ac:dyDescent="0.25">
      <c r="A101" s="245">
        <v>10</v>
      </c>
      <c r="B101" s="496" t="s">
        <v>120</v>
      </c>
      <c r="C101" s="491">
        <v>25</v>
      </c>
    </row>
  </sheetData>
  <mergeCells count="15">
    <mergeCell ref="A64:C64"/>
    <mergeCell ref="A69:C69"/>
    <mergeCell ref="A80:C80"/>
    <mergeCell ref="A91:C91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30" max="16383" man="1"/>
    <brk id="5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C5" sqref="C5"/>
    </sheetView>
  </sheetViews>
  <sheetFormatPr defaultColWidth="9.140625" defaultRowHeight="15.75" x14ac:dyDescent="0.25"/>
  <cols>
    <col min="1" max="1" width="3.140625" style="80" customWidth="1"/>
    <col min="2" max="2" width="42" style="87" customWidth="1"/>
    <col min="3" max="3" width="22.140625" style="81" customWidth="1"/>
    <col min="4" max="4" width="26.42578125" style="81" customWidth="1"/>
    <col min="5" max="5" width="9.140625" style="81"/>
    <col min="6" max="6" width="66.140625" style="81" customWidth="1"/>
    <col min="7" max="16384" width="9.140625" style="81"/>
  </cols>
  <sheetData>
    <row r="1" spans="1:6" ht="45" customHeight="1" x14ac:dyDescent="0.25">
      <c r="B1" s="401" t="s">
        <v>513</v>
      </c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4" spans="1:6" s="82" customFormat="1" ht="66" customHeight="1" x14ac:dyDescent="0.25">
      <c r="A4" s="247"/>
      <c r="B4" s="243" t="s">
        <v>88</v>
      </c>
      <c r="C4" s="244" t="s">
        <v>244</v>
      </c>
      <c r="D4" s="246" t="s">
        <v>245</v>
      </c>
    </row>
    <row r="5" spans="1:6" x14ac:dyDescent="0.25">
      <c r="A5" s="83">
        <v>1</v>
      </c>
      <c r="B5" s="84" t="s">
        <v>100</v>
      </c>
      <c r="C5" s="102">
        <v>374</v>
      </c>
      <c r="D5" s="208">
        <v>97.904191616766468</v>
      </c>
      <c r="F5" s="98"/>
    </row>
    <row r="6" spans="1:6" x14ac:dyDescent="0.25">
      <c r="A6" s="83">
        <v>2</v>
      </c>
      <c r="B6" s="84" t="s">
        <v>95</v>
      </c>
      <c r="C6" s="102">
        <v>255</v>
      </c>
      <c r="D6" s="208">
        <v>47.582205029013544</v>
      </c>
      <c r="F6" s="98"/>
    </row>
    <row r="7" spans="1:6" x14ac:dyDescent="0.25">
      <c r="A7" s="83">
        <v>3</v>
      </c>
      <c r="B7" s="84" t="s">
        <v>96</v>
      </c>
      <c r="C7" s="102">
        <v>226</v>
      </c>
      <c r="D7" s="208">
        <v>98.952879581151834</v>
      </c>
      <c r="F7" s="98"/>
    </row>
    <row r="8" spans="1:6" s="85" customFormat="1" x14ac:dyDescent="0.25">
      <c r="A8" s="83">
        <v>4</v>
      </c>
      <c r="B8" s="84" t="s">
        <v>348</v>
      </c>
      <c r="C8" s="102">
        <v>201</v>
      </c>
      <c r="D8" s="208">
        <v>93.969849246231149</v>
      </c>
      <c r="F8" s="98"/>
    </row>
    <row r="9" spans="1:6" s="85" customFormat="1" x14ac:dyDescent="0.25">
      <c r="A9" s="83">
        <v>5</v>
      </c>
      <c r="B9" s="84" t="s">
        <v>108</v>
      </c>
      <c r="C9" s="102">
        <v>197</v>
      </c>
      <c r="D9" s="208">
        <v>71.96652719665272</v>
      </c>
      <c r="F9" s="98"/>
    </row>
    <row r="10" spans="1:6" s="85" customFormat="1" x14ac:dyDescent="0.25">
      <c r="A10" s="83">
        <v>6</v>
      </c>
      <c r="B10" s="84" t="s">
        <v>98</v>
      </c>
      <c r="C10" s="102">
        <v>196</v>
      </c>
      <c r="D10" s="208">
        <v>90.052356020942398</v>
      </c>
      <c r="F10" s="98"/>
    </row>
    <row r="11" spans="1:6" s="85" customFormat="1" ht="31.5" x14ac:dyDescent="0.25">
      <c r="A11" s="83">
        <v>7</v>
      </c>
      <c r="B11" s="84" t="s">
        <v>340</v>
      </c>
      <c r="C11" s="102">
        <v>177</v>
      </c>
      <c r="D11" s="208">
        <v>89.72972972972974</v>
      </c>
      <c r="F11" s="98"/>
    </row>
    <row r="12" spans="1:6" s="85" customFormat="1" x14ac:dyDescent="0.25">
      <c r="A12" s="83">
        <v>8</v>
      </c>
      <c r="B12" s="84" t="s">
        <v>99</v>
      </c>
      <c r="C12" s="102">
        <v>130</v>
      </c>
      <c r="D12" s="208">
        <v>99.1869918699187</v>
      </c>
      <c r="F12" s="98"/>
    </row>
    <row r="13" spans="1:6" s="85" customFormat="1" ht="47.25" x14ac:dyDescent="0.25">
      <c r="A13" s="83">
        <v>9</v>
      </c>
      <c r="B13" s="84" t="s">
        <v>342</v>
      </c>
      <c r="C13" s="102">
        <v>121</v>
      </c>
      <c r="D13" s="208">
        <v>65.573770491803273</v>
      </c>
      <c r="F13" s="98"/>
    </row>
    <row r="14" spans="1:6" s="85" customFormat="1" x14ac:dyDescent="0.25">
      <c r="A14" s="83">
        <v>10</v>
      </c>
      <c r="B14" s="84" t="s">
        <v>119</v>
      </c>
      <c r="C14" s="102">
        <v>97</v>
      </c>
      <c r="D14" s="208">
        <v>88</v>
      </c>
      <c r="F14" s="98"/>
    </row>
    <row r="15" spans="1:6" s="85" customFormat="1" x14ac:dyDescent="0.25">
      <c r="A15" s="83">
        <v>11</v>
      </c>
      <c r="B15" s="84" t="s">
        <v>112</v>
      </c>
      <c r="C15" s="102">
        <v>94</v>
      </c>
      <c r="D15" s="208">
        <v>98.80952380952381</v>
      </c>
      <c r="F15" s="98"/>
    </row>
    <row r="16" spans="1:6" s="85" customFormat="1" ht="78.75" x14ac:dyDescent="0.25">
      <c r="A16" s="83">
        <v>12</v>
      </c>
      <c r="B16" s="84" t="s">
        <v>341</v>
      </c>
      <c r="C16" s="102">
        <v>78</v>
      </c>
      <c r="D16" s="208">
        <v>97.183098591549296</v>
      </c>
      <c r="F16" s="98"/>
    </row>
    <row r="17" spans="1:6" s="85" customFormat="1" x14ac:dyDescent="0.25">
      <c r="A17" s="83">
        <v>13</v>
      </c>
      <c r="B17" s="84" t="s">
        <v>110</v>
      </c>
      <c r="C17" s="102">
        <v>76</v>
      </c>
      <c r="D17" s="208">
        <v>80.232558139534888</v>
      </c>
      <c r="F17" s="98"/>
    </row>
    <row r="18" spans="1:6" s="85" customFormat="1" x14ac:dyDescent="0.25">
      <c r="A18" s="83">
        <v>14</v>
      </c>
      <c r="B18" s="84" t="s">
        <v>101</v>
      </c>
      <c r="C18" s="102">
        <v>73</v>
      </c>
      <c r="D18" s="208">
        <v>74.157303370786522</v>
      </c>
      <c r="F18" s="98"/>
    </row>
    <row r="19" spans="1:6" s="85" customFormat="1" x14ac:dyDescent="0.25">
      <c r="A19" s="83">
        <v>15</v>
      </c>
      <c r="B19" s="84" t="s">
        <v>337</v>
      </c>
      <c r="C19" s="102">
        <v>70</v>
      </c>
      <c r="D19" s="208">
        <v>68.131868131868131</v>
      </c>
      <c r="F19" s="98"/>
    </row>
    <row r="20" spans="1:6" s="85" customFormat="1" x14ac:dyDescent="0.25">
      <c r="A20" s="83">
        <v>16</v>
      </c>
      <c r="B20" s="84" t="s">
        <v>126</v>
      </c>
      <c r="C20" s="102">
        <v>69</v>
      </c>
      <c r="D20" s="208">
        <v>100</v>
      </c>
      <c r="F20" s="98"/>
    </row>
    <row r="21" spans="1:6" s="85" customFormat="1" x14ac:dyDescent="0.25">
      <c r="A21" s="83">
        <v>17</v>
      </c>
      <c r="B21" s="84" t="s">
        <v>113</v>
      </c>
      <c r="C21" s="102">
        <v>67</v>
      </c>
      <c r="D21" s="208">
        <v>96.825396825396822</v>
      </c>
      <c r="F21" s="98"/>
    </row>
    <row r="22" spans="1:6" s="85" customFormat="1" x14ac:dyDescent="0.25">
      <c r="A22" s="83">
        <v>18</v>
      </c>
      <c r="B22" s="84" t="s">
        <v>349</v>
      </c>
      <c r="C22" s="102">
        <v>67</v>
      </c>
      <c r="D22" s="208">
        <v>58.82352941176471</v>
      </c>
      <c r="F22" s="98"/>
    </row>
    <row r="23" spans="1:6" s="85" customFormat="1" x14ac:dyDescent="0.25">
      <c r="A23" s="83">
        <v>19</v>
      </c>
      <c r="B23" s="84" t="s">
        <v>148</v>
      </c>
      <c r="C23" s="102">
        <v>64</v>
      </c>
      <c r="D23" s="208">
        <v>93.650793650793645</v>
      </c>
      <c r="F23" s="98"/>
    </row>
    <row r="24" spans="1:6" ht="18" customHeight="1" x14ac:dyDescent="0.25">
      <c r="A24" s="80">
        <v>20</v>
      </c>
      <c r="B24" s="494" t="s">
        <v>145</v>
      </c>
      <c r="C24" s="495">
        <v>61</v>
      </c>
      <c r="D24" s="208">
        <v>93.650793650793645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90" zoomScaleNormal="100" zoomScaleSheetLayoutView="90" workbookViewId="0">
      <selection activeCell="B21" sqref="B21"/>
    </sheetView>
  </sheetViews>
  <sheetFormatPr defaultColWidth="9.140625" defaultRowHeight="15.75" x14ac:dyDescent="0.25"/>
  <cols>
    <col min="1" max="1" width="3.140625" style="80" customWidth="1"/>
    <col min="2" max="2" width="42" style="87" customWidth="1"/>
    <col min="3" max="3" width="22.140625" style="81" customWidth="1"/>
    <col min="4" max="4" width="26.42578125" style="81" customWidth="1"/>
    <col min="5" max="5" width="9.140625" style="81"/>
    <col min="6" max="6" width="66.140625" style="81" customWidth="1"/>
    <col min="7" max="16384" width="9.140625" style="81"/>
  </cols>
  <sheetData>
    <row r="1" spans="1:6" ht="45" customHeight="1" x14ac:dyDescent="0.25">
      <c r="B1" s="401" t="s">
        <v>514</v>
      </c>
      <c r="C1" s="401"/>
      <c r="D1" s="401"/>
    </row>
    <row r="2" spans="1:6" ht="20.25" customHeight="1" x14ac:dyDescent="0.25">
      <c r="B2" s="401" t="s">
        <v>249</v>
      </c>
      <c r="C2" s="401"/>
      <c r="D2" s="401"/>
    </row>
    <row r="4" spans="1:6" s="82" customFormat="1" ht="66" customHeight="1" x14ac:dyDescent="0.25">
      <c r="A4" s="247"/>
      <c r="B4" s="243" t="s">
        <v>88</v>
      </c>
      <c r="C4" s="244" t="s">
        <v>246</v>
      </c>
      <c r="D4" s="246" t="s">
        <v>245</v>
      </c>
    </row>
    <row r="5" spans="1:6" x14ac:dyDescent="0.25">
      <c r="A5" s="83">
        <v>1</v>
      </c>
      <c r="B5" s="84" t="s">
        <v>94</v>
      </c>
      <c r="C5" s="102">
        <v>633</v>
      </c>
      <c r="D5" s="208">
        <v>100</v>
      </c>
      <c r="F5" s="98"/>
    </row>
    <row r="6" spans="1:6" ht="47.25" x14ac:dyDescent="0.25">
      <c r="A6" s="83">
        <v>2</v>
      </c>
      <c r="B6" s="84" t="s">
        <v>347</v>
      </c>
      <c r="C6" s="102">
        <v>536</v>
      </c>
      <c r="D6" s="208">
        <v>99.808795411089875</v>
      </c>
      <c r="F6" s="98"/>
    </row>
    <row r="7" spans="1:6" x14ac:dyDescent="0.25">
      <c r="A7" s="83">
        <v>3</v>
      </c>
      <c r="B7" s="84" t="s">
        <v>104</v>
      </c>
      <c r="C7" s="102">
        <v>345</v>
      </c>
      <c r="D7" s="208">
        <v>100</v>
      </c>
      <c r="F7" s="98"/>
    </row>
    <row r="8" spans="1:6" s="85" customFormat="1" x14ac:dyDescent="0.25">
      <c r="A8" s="83">
        <v>4</v>
      </c>
      <c r="B8" s="84" t="s">
        <v>95</v>
      </c>
      <c r="C8" s="102">
        <v>293</v>
      </c>
      <c r="D8" s="208">
        <v>52.417794970986463</v>
      </c>
      <c r="F8" s="98"/>
    </row>
    <row r="9" spans="1:6" s="85" customFormat="1" x14ac:dyDescent="0.25">
      <c r="A9" s="83">
        <v>5</v>
      </c>
      <c r="B9" s="84" t="s">
        <v>102</v>
      </c>
      <c r="C9" s="102">
        <v>196</v>
      </c>
      <c r="D9" s="208">
        <v>91.935483870967744</v>
      </c>
      <c r="F9" s="98"/>
    </row>
    <row r="10" spans="1:6" s="85" customFormat="1" x14ac:dyDescent="0.25">
      <c r="A10" s="83">
        <v>6</v>
      </c>
      <c r="B10" s="84" t="s">
        <v>106</v>
      </c>
      <c r="C10" s="102">
        <v>158</v>
      </c>
      <c r="D10" s="208">
        <v>100</v>
      </c>
      <c r="F10" s="98"/>
    </row>
    <row r="11" spans="1:6" s="85" customFormat="1" x14ac:dyDescent="0.25">
      <c r="A11" s="83">
        <v>7</v>
      </c>
      <c r="B11" s="84" t="s">
        <v>105</v>
      </c>
      <c r="C11" s="102">
        <v>143</v>
      </c>
      <c r="D11" s="208">
        <v>100</v>
      </c>
      <c r="F11" s="98"/>
    </row>
    <row r="12" spans="1:6" s="85" customFormat="1" x14ac:dyDescent="0.25">
      <c r="A12" s="83">
        <v>8</v>
      </c>
      <c r="B12" s="84" t="s">
        <v>108</v>
      </c>
      <c r="C12" s="102">
        <v>77</v>
      </c>
      <c r="D12" s="208">
        <v>28.03347280334728</v>
      </c>
      <c r="F12" s="98"/>
    </row>
    <row r="13" spans="1:6" s="85" customFormat="1" x14ac:dyDescent="0.25">
      <c r="A13" s="83">
        <v>9</v>
      </c>
      <c r="B13" s="84" t="s">
        <v>359</v>
      </c>
      <c r="C13" s="102">
        <v>66</v>
      </c>
      <c r="D13" s="208">
        <v>34.42622950819672</v>
      </c>
      <c r="F13" s="98"/>
    </row>
    <row r="14" spans="1:6" s="85" customFormat="1" x14ac:dyDescent="0.25">
      <c r="A14" s="83">
        <v>10</v>
      </c>
      <c r="B14" s="84" t="s">
        <v>114</v>
      </c>
      <c r="C14" s="102">
        <v>64</v>
      </c>
      <c r="D14" s="208">
        <v>100</v>
      </c>
      <c r="F14" s="98"/>
    </row>
    <row r="15" spans="1:6" s="85" customFormat="1" ht="47.25" x14ac:dyDescent="0.25">
      <c r="A15" s="83">
        <v>11</v>
      </c>
      <c r="B15" s="84" t="s">
        <v>342</v>
      </c>
      <c r="C15" s="102">
        <v>63</v>
      </c>
      <c r="D15" s="208">
        <v>55.882352941176471</v>
      </c>
      <c r="F15" s="98"/>
    </row>
    <row r="16" spans="1:6" s="85" customFormat="1" x14ac:dyDescent="0.25">
      <c r="A16" s="83">
        <v>12</v>
      </c>
      <c r="B16" s="84" t="s">
        <v>107</v>
      </c>
      <c r="C16" s="102">
        <v>51</v>
      </c>
      <c r="D16" s="208">
        <v>68.181818181818173</v>
      </c>
      <c r="F16" s="98"/>
    </row>
    <row r="17" spans="1:6" s="85" customFormat="1" x14ac:dyDescent="0.25">
      <c r="A17" s="83">
        <v>13</v>
      </c>
      <c r="B17" s="84" t="s">
        <v>113</v>
      </c>
      <c r="C17" s="102">
        <v>49</v>
      </c>
      <c r="D17" s="208">
        <v>41.17647058823529</v>
      </c>
      <c r="F17" s="98"/>
    </row>
    <row r="18" spans="1:6" s="85" customFormat="1" x14ac:dyDescent="0.25">
      <c r="A18" s="83">
        <v>14</v>
      </c>
      <c r="B18" s="84" t="s">
        <v>122</v>
      </c>
      <c r="C18" s="102">
        <v>42</v>
      </c>
      <c r="D18" s="208">
        <v>61.666666666666671</v>
      </c>
      <c r="F18" s="98"/>
    </row>
    <row r="19" spans="1:6" s="85" customFormat="1" ht="31.5" x14ac:dyDescent="0.25">
      <c r="A19" s="83">
        <v>15</v>
      </c>
      <c r="B19" s="84" t="s">
        <v>111</v>
      </c>
      <c r="C19" s="102">
        <v>39</v>
      </c>
      <c r="D19" s="208">
        <v>61.403508771929829</v>
      </c>
      <c r="F19" s="98"/>
    </row>
    <row r="20" spans="1:6" s="85" customFormat="1" ht="31.5" x14ac:dyDescent="0.25">
      <c r="A20" s="83">
        <v>16</v>
      </c>
      <c r="B20" s="84" t="s">
        <v>173</v>
      </c>
      <c r="C20" s="102">
        <v>38</v>
      </c>
      <c r="D20" s="208">
        <v>68</v>
      </c>
      <c r="F20" s="98"/>
    </row>
    <row r="21" spans="1:6" s="85" customFormat="1" x14ac:dyDescent="0.25">
      <c r="A21" s="83">
        <v>17</v>
      </c>
      <c r="B21" s="84" t="s">
        <v>125</v>
      </c>
      <c r="C21" s="102">
        <v>38</v>
      </c>
      <c r="D21" s="208">
        <v>69.387755102040813</v>
      </c>
      <c r="F21" s="98"/>
    </row>
    <row r="22" spans="1:6" s="85" customFormat="1" x14ac:dyDescent="0.25">
      <c r="A22" s="83">
        <v>18</v>
      </c>
      <c r="B22" s="84" t="s">
        <v>129</v>
      </c>
      <c r="C22" s="102">
        <v>36</v>
      </c>
      <c r="D22" s="208">
        <v>100</v>
      </c>
      <c r="F22" s="98"/>
    </row>
    <row r="23" spans="1:6" s="85" customFormat="1" x14ac:dyDescent="0.25">
      <c r="A23" s="83">
        <v>19</v>
      </c>
      <c r="B23" s="84" t="s">
        <v>164</v>
      </c>
      <c r="C23" s="102">
        <v>34</v>
      </c>
      <c r="D23" s="208">
        <v>91.17647058823529</v>
      </c>
      <c r="F23" s="98"/>
    </row>
    <row r="24" spans="1:6" s="85" customFormat="1" x14ac:dyDescent="0.25">
      <c r="A24" s="83">
        <v>20</v>
      </c>
      <c r="B24" s="84" t="s">
        <v>349</v>
      </c>
      <c r="C24" s="102">
        <v>33</v>
      </c>
      <c r="D24" s="208">
        <v>96.875</v>
      </c>
      <c r="F2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8"/>
  <sheetViews>
    <sheetView view="pageBreakPreview" zoomScale="70" zoomScaleNormal="75" zoomScaleSheetLayoutView="70" workbookViewId="0">
      <selection activeCell="F5" sqref="F5"/>
    </sheetView>
  </sheetViews>
  <sheetFormatPr defaultColWidth="8.85546875" defaultRowHeight="12.75" x14ac:dyDescent="0.2"/>
  <cols>
    <col min="1" max="1" width="39.140625" style="37" customWidth="1"/>
    <col min="2" max="2" width="19.7109375" style="37" customWidth="1"/>
    <col min="3" max="3" width="19.140625" style="37" customWidth="1"/>
    <col min="4" max="4" width="13" style="37" customWidth="1"/>
    <col min="5" max="5" width="16.7109375" style="108" customWidth="1"/>
    <col min="6" max="6" width="16.28515625" style="108" customWidth="1"/>
    <col min="7" max="7" width="12.42578125" style="37" customWidth="1"/>
    <col min="8" max="243" width="8.85546875" style="37"/>
    <col min="244" max="244" width="37.140625" style="37" customWidth="1"/>
    <col min="245" max="246" width="10.5703125" style="37" customWidth="1"/>
    <col min="247" max="247" width="13" style="37" customWidth="1"/>
    <col min="248" max="249" width="10.28515625" style="37" customWidth="1"/>
    <col min="250" max="250" width="12.42578125" style="37" customWidth="1"/>
    <col min="251" max="252" width="8.85546875" style="37"/>
    <col min="253" max="253" width="7.85546875" style="37" customWidth="1"/>
    <col min="254" max="499" width="8.85546875" style="37"/>
    <col min="500" max="500" width="37.140625" style="37" customWidth="1"/>
    <col min="501" max="502" width="10.5703125" style="37" customWidth="1"/>
    <col min="503" max="503" width="13" style="37" customWidth="1"/>
    <col min="504" max="505" width="10.28515625" style="37" customWidth="1"/>
    <col min="506" max="506" width="12.42578125" style="37" customWidth="1"/>
    <col min="507" max="508" width="8.85546875" style="37"/>
    <col min="509" max="509" width="7.85546875" style="37" customWidth="1"/>
    <col min="510" max="755" width="8.85546875" style="37"/>
    <col min="756" max="756" width="37.140625" style="37" customWidth="1"/>
    <col min="757" max="758" width="10.5703125" style="37" customWidth="1"/>
    <col min="759" max="759" width="13" style="37" customWidth="1"/>
    <col min="760" max="761" width="10.28515625" style="37" customWidth="1"/>
    <col min="762" max="762" width="12.42578125" style="37" customWidth="1"/>
    <col min="763" max="764" width="8.85546875" style="37"/>
    <col min="765" max="765" width="7.85546875" style="37" customWidth="1"/>
    <col min="766" max="1011" width="8.85546875" style="37"/>
    <col min="1012" max="1012" width="37.140625" style="37" customWidth="1"/>
    <col min="1013" max="1014" width="10.5703125" style="37" customWidth="1"/>
    <col min="1015" max="1015" width="13" style="37" customWidth="1"/>
    <col min="1016" max="1017" width="10.28515625" style="37" customWidth="1"/>
    <col min="1018" max="1018" width="12.42578125" style="37" customWidth="1"/>
    <col min="1019" max="1020" width="8.85546875" style="37"/>
    <col min="1021" max="1021" width="7.85546875" style="37" customWidth="1"/>
    <col min="1022" max="1267" width="8.85546875" style="37"/>
    <col min="1268" max="1268" width="37.140625" style="37" customWidth="1"/>
    <col min="1269" max="1270" width="10.5703125" style="37" customWidth="1"/>
    <col min="1271" max="1271" width="13" style="37" customWidth="1"/>
    <col min="1272" max="1273" width="10.28515625" style="37" customWidth="1"/>
    <col min="1274" max="1274" width="12.42578125" style="37" customWidth="1"/>
    <col min="1275" max="1276" width="8.85546875" style="37"/>
    <col min="1277" max="1277" width="7.85546875" style="37" customWidth="1"/>
    <col min="1278" max="1523" width="8.85546875" style="37"/>
    <col min="1524" max="1524" width="37.140625" style="37" customWidth="1"/>
    <col min="1525" max="1526" width="10.5703125" style="37" customWidth="1"/>
    <col min="1527" max="1527" width="13" style="37" customWidth="1"/>
    <col min="1528" max="1529" width="10.28515625" style="37" customWidth="1"/>
    <col min="1530" max="1530" width="12.42578125" style="37" customWidth="1"/>
    <col min="1531" max="1532" width="8.85546875" style="37"/>
    <col min="1533" max="1533" width="7.85546875" style="37" customWidth="1"/>
    <col min="1534" max="1779" width="8.85546875" style="37"/>
    <col min="1780" max="1780" width="37.140625" style="37" customWidth="1"/>
    <col min="1781" max="1782" width="10.5703125" style="37" customWidth="1"/>
    <col min="1783" max="1783" width="13" style="37" customWidth="1"/>
    <col min="1784" max="1785" width="10.28515625" style="37" customWidth="1"/>
    <col min="1786" max="1786" width="12.42578125" style="37" customWidth="1"/>
    <col min="1787" max="1788" width="8.85546875" style="37"/>
    <col min="1789" max="1789" width="7.85546875" style="37" customWidth="1"/>
    <col min="1790" max="2035" width="8.85546875" style="37"/>
    <col min="2036" max="2036" width="37.140625" style="37" customWidth="1"/>
    <col min="2037" max="2038" width="10.5703125" style="37" customWidth="1"/>
    <col min="2039" max="2039" width="13" style="37" customWidth="1"/>
    <col min="2040" max="2041" width="10.28515625" style="37" customWidth="1"/>
    <col min="2042" max="2042" width="12.42578125" style="37" customWidth="1"/>
    <col min="2043" max="2044" width="8.85546875" style="37"/>
    <col min="2045" max="2045" width="7.85546875" style="37" customWidth="1"/>
    <col min="2046" max="2291" width="8.85546875" style="37"/>
    <col min="2292" max="2292" width="37.140625" style="37" customWidth="1"/>
    <col min="2293" max="2294" width="10.5703125" style="37" customWidth="1"/>
    <col min="2295" max="2295" width="13" style="37" customWidth="1"/>
    <col min="2296" max="2297" width="10.28515625" style="37" customWidth="1"/>
    <col min="2298" max="2298" width="12.42578125" style="37" customWidth="1"/>
    <col min="2299" max="2300" width="8.85546875" style="37"/>
    <col min="2301" max="2301" width="7.85546875" style="37" customWidth="1"/>
    <col min="2302" max="2547" width="8.85546875" style="37"/>
    <col min="2548" max="2548" width="37.140625" style="37" customWidth="1"/>
    <col min="2549" max="2550" width="10.5703125" style="37" customWidth="1"/>
    <col min="2551" max="2551" width="13" style="37" customWidth="1"/>
    <col min="2552" max="2553" width="10.28515625" style="37" customWidth="1"/>
    <col min="2554" max="2554" width="12.42578125" style="37" customWidth="1"/>
    <col min="2555" max="2556" width="8.85546875" style="37"/>
    <col min="2557" max="2557" width="7.85546875" style="37" customWidth="1"/>
    <col min="2558" max="2803" width="8.85546875" style="37"/>
    <col min="2804" max="2804" width="37.140625" style="37" customWidth="1"/>
    <col min="2805" max="2806" width="10.5703125" style="37" customWidth="1"/>
    <col min="2807" max="2807" width="13" style="37" customWidth="1"/>
    <col min="2808" max="2809" width="10.28515625" style="37" customWidth="1"/>
    <col min="2810" max="2810" width="12.42578125" style="37" customWidth="1"/>
    <col min="2811" max="2812" width="8.85546875" style="37"/>
    <col min="2813" max="2813" width="7.85546875" style="37" customWidth="1"/>
    <col min="2814" max="3059" width="8.85546875" style="37"/>
    <col min="3060" max="3060" width="37.140625" style="37" customWidth="1"/>
    <col min="3061" max="3062" width="10.5703125" style="37" customWidth="1"/>
    <col min="3063" max="3063" width="13" style="37" customWidth="1"/>
    <col min="3064" max="3065" width="10.28515625" style="37" customWidth="1"/>
    <col min="3066" max="3066" width="12.42578125" style="37" customWidth="1"/>
    <col min="3067" max="3068" width="8.85546875" style="37"/>
    <col min="3069" max="3069" width="7.85546875" style="37" customWidth="1"/>
    <col min="3070" max="3315" width="8.85546875" style="37"/>
    <col min="3316" max="3316" width="37.140625" style="37" customWidth="1"/>
    <col min="3317" max="3318" width="10.5703125" style="37" customWidth="1"/>
    <col min="3319" max="3319" width="13" style="37" customWidth="1"/>
    <col min="3320" max="3321" width="10.28515625" style="37" customWidth="1"/>
    <col min="3322" max="3322" width="12.42578125" style="37" customWidth="1"/>
    <col min="3323" max="3324" width="8.85546875" style="37"/>
    <col min="3325" max="3325" width="7.85546875" style="37" customWidth="1"/>
    <col min="3326" max="3571" width="8.85546875" style="37"/>
    <col min="3572" max="3572" width="37.140625" style="37" customWidth="1"/>
    <col min="3573" max="3574" width="10.5703125" style="37" customWidth="1"/>
    <col min="3575" max="3575" width="13" style="37" customWidth="1"/>
    <col min="3576" max="3577" width="10.28515625" style="37" customWidth="1"/>
    <col min="3578" max="3578" width="12.42578125" style="37" customWidth="1"/>
    <col min="3579" max="3580" width="8.85546875" style="37"/>
    <col min="3581" max="3581" width="7.85546875" style="37" customWidth="1"/>
    <col min="3582" max="3827" width="8.85546875" style="37"/>
    <col min="3828" max="3828" width="37.140625" style="37" customWidth="1"/>
    <col min="3829" max="3830" width="10.5703125" style="37" customWidth="1"/>
    <col min="3831" max="3831" width="13" style="37" customWidth="1"/>
    <col min="3832" max="3833" width="10.28515625" style="37" customWidth="1"/>
    <col min="3834" max="3834" width="12.42578125" style="37" customWidth="1"/>
    <col min="3835" max="3836" width="8.85546875" style="37"/>
    <col min="3837" max="3837" width="7.85546875" style="37" customWidth="1"/>
    <col min="3838" max="4083" width="8.85546875" style="37"/>
    <col min="4084" max="4084" width="37.140625" style="37" customWidth="1"/>
    <col min="4085" max="4086" width="10.5703125" style="37" customWidth="1"/>
    <col min="4087" max="4087" width="13" style="37" customWidth="1"/>
    <col min="4088" max="4089" width="10.28515625" style="37" customWidth="1"/>
    <col min="4090" max="4090" width="12.42578125" style="37" customWidth="1"/>
    <col min="4091" max="4092" width="8.85546875" style="37"/>
    <col min="4093" max="4093" width="7.85546875" style="37" customWidth="1"/>
    <col min="4094" max="4339" width="8.85546875" style="37"/>
    <col min="4340" max="4340" width="37.140625" style="37" customWidth="1"/>
    <col min="4341" max="4342" width="10.5703125" style="37" customWidth="1"/>
    <col min="4343" max="4343" width="13" style="37" customWidth="1"/>
    <col min="4344" max="4345" width="10.28515625" style="37" customWidth="1"/>
    <col min="4346" max="4346" width="12.42578125" style="37" customWidth="1"/>
    <col min="4347" max="4348" width="8.85546875" style="37"/>
    <col min="4349" max="4349" width="7.85546875" style="37" customWidth="1"/>
    <col min="4350" max="4595" width="8.85546875" style="37"/>
    <col min="4596" max="4596" width="37.140625" style="37" customWidth="1"/>
    <col min="4597" max="4598" width="10.5703125" style="37" customWidth="1"/>
    <col min="4599" max="4599" width="13" style="37" customWidth="1"/>
    <col min="4600" max="4601" width="10.28515625" style="37" customWidth="1"/>
    <col min="4602" max="4602" width="12.42578125" style="37" customWidth="1"/>
    <col min="4603" max="4604" width="8.85546875" style="37"/>
    <col min="4605" max="4605" width="7.85546875" style="37" customWidth="1"/>
    <col min="4606" max="4851" width="8.85546875" style="37"/>
    <col min="4852" max="4852" width="37.140625" style="37" customWidth="1"/>
    <col min="4853" max="4854" width="10.5703125" style="37" customWidth="1"/>
    <col min="4855" max="4855" width="13" style="37" customWidth="1"/>
    <col min="4856" max="4857" width="10.28515625" style="37" customWidth="1"/>
    <col min="4858" max="4858" width="12.42578125" style="37" customWidth="1"/>
    <col min="4859" max="4860" width="8.85546875" style="37"/>
    <col min="4861" max="4861" width="7.85546875" style="37" customWidth="1"/>
    <col min="4862" max="5107" width="8.85546875" style="37"/>
    <col min="5108" max="5108" width="37.140625" style="37" customWidth="1"/>
    <col min="5109" max="5110" width="10.5703125" style="37" customWidth="1"/>
    <col min="5111" max="5111" width="13" style="37" customWidth="1"/>
    <col min="5112" max="5113" width="10.28515625" style="37" customWidth="1"/>
    <col min="5114" max="5114" width="12.42578125" style="37" customWidth="1"/>
    <col min="5115" max="5116" width="8.85546875" style="37"/>
    <col min="5117" max="5117" width="7.85546875" style="37" customWidth="1"/>
    <col min="5118" max="5363" width="8.85546875" style="37"/>
    <col min="5364" max="5364" width="37.140625" style="37" customWidth="1"/>
    <col min="5365" max="5366" width="10.5703125" style="37" customWidth="1"/>
    <col min="5367" max="5367" width="13" style="37" customWidth="1"/>
    <col min="5368" max="5369" width="10.28515625" style="37" customWidth="1"/>
    <col min="5370" max="5370" width="12.42578125" style="37" customWidth="1"/>
    <col min="5371" max="5372" width="8.85546875" style="37"/>
    <col min="5373" max="5373" width="7.85546875" style="37" customWidth="1"/>
    <col min="5374" max="5619" width="8.85546875" style="37"/>
    <col min="5620" max="5620" width="37.140625" style="37" customWidth="1"/>
    <col min="5621" max="5622" width="10.5703125" style="37" customWidth="1"/>
    <col min="5623" max="5623" width="13" style="37" customWidth="1"/>
    <col min="5624" max="5625" width="10.28515625" style="37" customWidth="1"/>
    <col min="5626" max="5626" width="12.42578125" style="37" customWidth="1"/>
    <col min="5627" max="5628" width="8.85546875" style="37"/>
    <col min="5629" max="5629" width="7.85546875" style="37" customWidth="1"/>
    <col min="5630" max="5875" width="8.85546875" style="37"/>
    <col min="5876" max="5876" width="37.140625" style="37" customWidth="1"/>
    <col min="5877" max="5878" width="10.5703125" style="37" customWidth="1"/>
    <col min="5879" max="5879" width="13" style="37" customWidth="1"/>
    <col min="5880" max="5881" width="10.28515625" style="37" customWidth="1"/>
    <col min="5882" max="5882" width="12.42578125" style="37" customWidth="1"/>
    <col min="5883" max="5884" width="8.85546875" style="37"/>
    <col min="5885" max="5885" width="7.85546875" style="37" customWidth="1"/>
    <col min="5886" max="6131" width="8.85546875" style="37"/>
    <col min="6132" max="6132" width="37.140625" style="37" customWidth="1"/>
    <col min="6133" max="6134" width="10.5703125" style="37" customWidth="1"/>
    <col min="6135" max="6135" width="13" style="37" customWidth="1"/>
    <col min="6136" max="6137" width="10.28515625" style="37" customWidth="1"/>
    <col min="6138" max="6138" width="12.42578125" style="37" customWidth="1"/>
    <col min="6139" max="6140" width="8.85546875" style="37"/>
    <col min="6141" max="6141" width="7.85546875" style="37" customWidth="1"/>
    <col min="6142" max="6387" width="8.85546875" style="37"/>
    <col min="6388" max="6388" width="37.140625" style="37" customWidth="1"/>
    <col min="6389" max="6390" width="10.5703125" style="37" customWidth="1"/>
    <col min="6391" max="6391" width="13" style="37" customWidth="1"/>
    <col min="6392" max="6393" width="10.28515625" style="37" customWidth="1"/>
    <col min="6394" max="6394" width="12.42578125" style="37" customWidth="1"/>
    <col min="6395" max="6396" width="8.85546875" style="37"/>
    <col min="6397" max="6397" width="7.85546875" style="37" customWidth="1"/>
    <col min="6398" max="6643" width="8.85546875" style="37"/>
    <col min="6644" max="6644" width="37.140625" style="37" customWidth="1"/>
    <col min="6645" max="6646" width="10.5703125" style="37" customWidth="1"/>
    <col min="6647" max="6647" width="13" style="37" customWidth="1"/>
    <col min="6648" max="6649" width="10.28515625" style="37" customWidth="1"/>
    <col min="6650" max="6650" width="12.42578125" style="37" customWidth="1"/>
    <col min="6651" max="6652" width="8.85546875" style="37"/>
    <col min="6653" max="6653" width="7.85546875" style="37" customWidth="1"/>
    <col min="6654" max="6899" width="8.85546875" style="37"/>
    <col min="6900" max="6900" width="37.140625" style="37" customWidth="1"/>
    <col min="6901" max="6902" width="10.5703125" style="37" customWidth="1"/>
    <col min="6903" max="6903" width="13" style="37" customWidth="1"/>
    <col min="6904" max="6905" width="10.28515625" style="37" customWidth="1"/>
    <col min="6906" max="6906" width="12.42578125" style="37" customWidth="1"/>
    <col min="6907" max="6908" width="8.85546875" style="37"/>
    <col min="6909" max="6909" width="7.85546875" style="37" customWidth="1"/>
    <col min="6910" max="7155" width="8.85546875" style="37"/>
    <col min="7156" max="7156" width="37.140625" style="37" customWidth="1"/>
    <col min="7157" max="7158" width="10.5703125" style="37" customWidth="1"/>
    <col min="7159" max="7159" width="13" style="37" customWidth="1"/>
    <col min="7160" max="7161" width="10.28515625" style="37" customWidth="1"/>
    <col min="7162" max="7162" width="12.42578125" style="37" customWidth="1"/>
    <col min="7163" max="7164" width="8.85546875" style="37"/>
    <col min="7165" max="7165" width="7.85546875" style="37" customWidth="1"/>
    <col min="7166" max="7411" width="8.85546875" style="37"/>
    <col min="7412" max="7412" width="37.140625" style="37" customWidth="1"/>
    <col min="7413" max="7414" width="10.5703125" style="37" customWidth="1"/>
    <col min="7415" max="7415" width="13" style="37" customWidth="1"/>
    <col min="7416" max="7417" width="10.28515625" style="37" customWidth="1"/>
    <col min="7418" max="7418" width="12.42578125" style="37" customWidth="1"/>
    <col min="7419" max="7420" width="8.85546875" style="37"/>
    <col min="7421" max="7421" width="7.85546875" style="37" customWidth="1"/>
    <col min="7422" max="7667" width="8.85546875" style="37"/>
    <col min="7668" max="7668" width="37.140625" style="37" customWidth="1"/>
    <col min="7669" max="7670" width="10.5703125" style="37" customWidth="1"/>
    <col min="7671" max="7671" width="13" style="37" customWidth="1"/>
    <col min="7672" max="7673" width="10.28515625" style="37" customWidth="1"/>
    <col min="7674" max="7674" width="12.42578125" style="37" customWidth="1"/>
    <col min="7675" max="7676" width="8.85546875" style="37"/>
    <col min="7677" max="7677" width="7.85546875" style="37" customWidth="1"/>
    <col min="7678" max="7923" width="8.85546875" style="37"/>
    <col min="7924" max="7924" width="37.140625" style="37" customWidth="1"/>
    <col min="7925" max="7926" width="10.5703125" style="37" customWidth="1"/>
    <col min="7927" max="7927" width="13" style="37" customWidth="1"/>
    <col min="7928" max="7929" width="10.28515625" style="37" customWidth="1"/>
    <col min="7930" max="7930" width="12.42578125" style="37" customWidth="1"/>
    <col min="7931" max="7932" width="8.85546875" style="37"/>
    <col min="7933" max="7933" width="7.85546875" style="37" customWidth="1"/>
    <col min="7934" max="8179" width="8.85546875" style="37"/>
    <col min="8180" max="8180" width="37.140625" style="37" customWidth="1"/>
    <col min="8181" max="8182" width="10.5703125" style="37" customWidth="1"/>
    <col min="8183" max="8183" width="13" style="37" customWidth="1"/>
    <col min="8184" max="8185" width="10.28515625" style="37" customWidth="1"/>
    <col min="8186" max="8186" width="12.42578125" style="37" customWidth="1"/>
    <col min="8187" max="8188" width="8.85546875" style="37"/>
    <col min="8189" max="8189" width="7.85546875" style="37" customWidth="1"/>
    <col min="8190" max="8435" width="8.85546875" style="37"/>
    <col min="8436" max="8436" width="37.140625" style="37" customWidth="1"/>
    <col min="8437" max="8438" width="10.5703125" style="37" customWidth="1"/>
    <col min="8439" max="8439" width="13" style="37" customWidth="1"/>
    <col min="8440" max="8441" width="10.28515625" style="37" customWidth="1"/>
    <col min="8442" max="8442" width="12.42578125" style="37" customWidth="1"/>
    <col min="8443" max="8444" width="8.85546875" style="37"/>
    <col min="8445" max="8445" width="7.85546875" style="37" customWidth="1"/>
    <col min="8446" max="8691" width="8.85546875" style="37"/>
    <col min="8692" max="8692" width="37.140625" style="37" customWidth="1"/>
    <col min="8693" max="8694" width="10.5703125" style="37" customWidth="1"/>
    <col min="8695" max="8695" width="13" style="37" customWidth="1"/>
    <col min="8696" max="8697" width="10.28515625" style="37" customWidth="1"/>
    <col min="8698" max="8698" width="12.42578125" style="37" customWidth="1"/>
    <col min="8699" max="8700" width="8.85546875" style="37"/>
    <col min="8701" max="8701" width="7.85546875" style="37" customWidth="1"/>
    <col min="8702" max="8947" width="8.85546875" style="37"/>
    <col min="8948" max="8948" width="37.140625" style="37" customWidth="1"/>
    <col min="8949" max="8950" width="10.5703125" style="37" customWidth="1"/>
    <col min="8951" max="8951" width="13" style="37" customWidth="1"/>
    <col min="8952" max="8953" width="10.28515625" style="37" customWidth="1"/>
    <col min="8954" max="8954" width="12.42578125" style="37" customWidth="1"/>
    <col min="8955" max="8956" width="8.85546875" style="37"/>
    <col min="8957" max="8957" width="7.85546875" style="37" customWidth="1"/>
    <col min="8958" max="9203" width="8.85546875" style="37"/>
    <col min="9204" max="9204" width="37.140625" style="37" customWidth="1"/>
    <col min="9205" max="9206" width="10.5703125" style="37" customWidth="1"/>
    <col min="9207" max="9207" width="13" style="37" customWidth="1"/>
    <col min="9208" max="9209" width="10.28515625" style="37" customWidth="1"/>
    <col min="9210" max="9210" width="12.42578125" style="37" customWidth="1"/>
    <col min="9211" max="9212" width="8.85546875" style="37"/>
    <col min="9213" max="9213" width="7.85546875" style="37" customWidth="1"/>
    <col min="9214" max="9459" width="8.85546875" style="37"/>
    <col min="9460" max="9460" width="37.140625" style="37" customWidth="1"/>
    <col min="9461" max="9462" width="10.5703125" style="37" customWidth="1"/>
    <col min="9463" max="9463" width="13" style="37" customWidth="1"/>
    <col min="9464" max="9465" width="10.28515625" style="37" customWidth="1"/>
    <col min="9466" max="9466" width="12.42578125" style="37" customWidth="1"/>
    <col min="9467" max="9468" width="8.85546875" style="37"/>
    <col min="9469" max="9469" width="7.85546875" style="37" customWidth="1"/>
    <col min="9470" max="9715" width="8.85546875" style="37"/>
    <col min="9716" max="9716" width="37.140625" style="37" customWidth="1"/>
    <col min="9717" max="9718" width="10.5703125" style="37" customWidth="1"/>
    <col min="9719" max="9719" width="13" style="37" customWidth="1"/>
    <col min="9720" max="9721" width="10.28515625" style="37" customWidth="1"/>
    <col min="9722" max="9722" width="12.42578125" style="37" customWidth="1"/>
    <col min="9723" max="9724" width="8.85546875" style="37"/>
    <col min="9725" max="9725" width="7.85546875" style="37" customWidth="1"/>
    <col min="9726" max="9971" width="8.85546875" style="37"/>
    <col min="9972" max="9972" width="37.140625" style="37" customWidth="1"/>
    <col min="9973" max="9974" width="10.5703125" style="37" customWidth="1"/>
    <col min="9975" max="9975" width="13" style="37" customWidth="1"/>
    <col min="9976" max="9977" width="10.28515625" style="37" customWidth="1"/>
    <col min="9978" max="9978" width="12.42578125" style="37" customWidth="1"/>
    <col min="9979" max="9980" width="8.85546875" style="37"/>
    <col min="9981" max="9981" width="7.85546875" style="37" customWidth="1"/>
    <col min="9982" max="10227" width="8.85546875" style="37"/>
    <col min="10228" max="10228" width="37.140625" style="37" customWidth="1"/>
    <col min="10229" max="10230" width="10.5703125" style="37" customWidth="1"/>
    <col min="10231" max="10231" width="13" style="37" customWidth="1"/>
    <col min="10232" max="10233" width="10.28515625" style="37" customWidth="1"/>
    <col min="10234" max="10234" width="12.42578125" style="37" customWidth="1"/>
    <col min="10235" max="10236" width="8.85546875" style="37"/>
    <col min="10237" max="10237" width="7.85546875" style="37" customWidth="1"/>
    <col min="10238" max="10483" width="8.85546875" style="37"/>
    <col min="10484" max="10484" width="37.140625" style="37" customWidth="1"/>
    <col min="10485" max="10486" width="10.5703125" style="37" customWidth="1"/>
    <col min="10487" max="10487" width="13" style="37" customWidth="1"/>
    <col min="10488" max="10489" width="10.28515625" style="37" customWidth="1"/>
    <col min="10490" max="10490" width="12.42578125" style="37" customWidth="1"/>
    <col min="10491" max="10492" width="8.85546875" style="37"/>
    <col min="10493" max="10493" width="7.85546875" style="37" customWidth="1"/>
    <col min="10494" max="10739" width="8.85546875" style="37"/>
    <col min="10740" max="10740" width="37.140625" style="37" customWidth="1"/>
    <col min="10741" max="10742" width="10.5703125" style="37" customWidth="1"/>
    <col min="10743" max="10743" width="13" style="37" customWidth="1"/>
    <col min="10744" max="10745" width="10.28515625" style="37" customWidth="1"/>
    <col min="10746" max="10746" width="12.42578125" style="37" customWidth="1"/>
    <col min="10747" max="10748" width="8.85546875" style="37"/>
    <col min="10749" max="10749" width="7.85546875" style="37" customWidth="1"/>
    <col min="10750" max="10995" width="8.85546875" style="37"/>
    <col min="10996" max="10996" width="37.140625" style="37" customWidth="1"/>
    <col min="10997" max="10998" width="10.5703125" style="37" customWidth="1"/>
    <col min="10999" max="10999" width="13" style="37" customWidth="1"/>
    <col min="11000" max="11001" width="10.28515625" style="37" customWidth="1"/>
    <col min="11002" max="11002" width="12.42578125" style="37" customWidth="1"/>
    <col min="11003" max="11004" width="8.85546875" style="37"/>
    <col min="11005" max="11005" width="7.85546875" style="37" customWidth="1"/>
    <col min="11006" max="11251" width="8.85546875" style="37"/>
    <col min="11252" max="11252" width="37.140625" style="37" customWidth="1"/>
    <col min="11253" max="11254" width="10.5703125" style="37" customWidth="1"/>
    <col min="11255" max="11255" width="13" style="37" customWidth="1"/>
    <col min="11256" max="11257" width="10.28515625" style="37" customWidth="1"/>
    <col min="11258" max="11258" width="12.42578125" style="37" customWidth="1"/>
    <col min="11259" max="11260" width="8.85546875" style="37"/>
    <col min="11261" max="11261" width="7.85546875" style="37" customWidth="1"/>
    <col min="11262" max="11507" width="8.85546875" style="37"/>
    <col min="11508" max="11508" width="37.140625" style="37" customWidth="1"/>
    <col min="11509" max="11510" width="10.5703125" style="37" customWidth="1"/>
    <col min="11511" max="11511" width="13" style="37" customWidth="1"/>
    <col min="11512" max="11513" width="10.28515625" style="37" customWidth="1"/>
    <col min="11514" max="11514" width="12.42578125" style="37" customWidth="1"/>
    <col min="11515" max="11516" width="8.85546875" style="37"/>
    <col min="11517" max="11517" width="7.85546875" style="37" customWidth="1"/>
    <col min="11518" max="11763" width="8.85546875" style="37"/>
    <col min="11764" max="11764" width="37.140625" style="37" customWidth="1"/>
    <col min="11765" max="11766" width="10.5703125" style="37" customWidth="1"/>
    <col min="11767" max="11767" width="13" style="37" customWidth="1"/>
    <col min="11768" max="11769" width="10.28515625" style="37" customWidth="1"/>
    <col min="11770" max="11770" width="12.42578125" style="37" customWidth="1"/>
    <col min="11771" max="11772" width="8.85546875" style="37"/>
    <col min="11773" max="11773" width="7.85546875" style="37" customWidth="1"/>
    <col min="11774" max="12019" width="8.85546875" style="37"/>
    <col min="12020" max="12020" width="37.140625" style="37" customWidth="1"/>
    <col min="12021" max="12022" width="10.5703125" style="37" customWidth="1"/>
    <col min="12023" max="12023" width="13" style="37" customWidth="1"/>
    <col min="12024" max="12025" width="10.28515625" style="37" customWidth="1"/>
    <col min="12026" max="12026" width="12.42578125" style="37" customWidth="1"/>
    <col min="12027" max="12028" width="8.85546875" style="37"/>
    <col min="12029" max="12029" width="7.85546875" style="37" customWidth="1"/>
    <col min="12030" max="12275" width="8.85546875" style="37"/>
    <col min="12276" max="12276" width="37.140625" style="37" customWidth="1"/>
    <col min="12277" max="12278" width="10.5703125" style="37" customWidth="1"/>
    <col min="12279" max="12279" width="13" style="37" customWidth="1"/>
    <col min="12280" max="12281" width="10.28515625" style="37" customWidth="1"/>
    <col min="12282" max="12282" width="12.42578125" style="37" customWidth="1"/>
    <col min="12283" max="12284" width="8.85546875" style="37"/>
    <col min="12285" max="12285" width="7.85546875" style="37" customWidth="1"/>
    <col min="12286" max="12531" width="8.85546875" style="37"/>
    <col min="12532" max="12532" width="37.140625" style="37" customWidth="1"/>
    <col min="12533" max="12534" width="10.5703125" style="37" customWidth="1"/>
    <col min="12535" max="12535" width="13" style="37" customWidth="1"/>
    <col min="12536" max="12537" width="10.28515625" style="37" customWidth="1"/>
    <col min="12538" max="12538" width="12.42578125" style="37" customWidth="1"/>
    <col min="12539" max="12540" width="8.85546875" style="37"/>
    <col min="12541" max="12541" width="7.85546875" style="37" customWidth="1"/>
    <col min="12542" max="12787" width="8.85546875" style="37"/>
    <col min="12788" max="12788" width="37.140625" style="37" customWidth="1"/>
    <col min="12789" max="12790" width="10.5703125" style="37" customWidth="1"/>
    <col min="12791" max="12791" width="13" style="37" customWidth="1"/>
    <col min="12792" max="12793" width="10.28515625" style="37" customWidth="1"/>
    <col min="12794" max="12794" width="12.42578125" style="37" customWidth="1"/>
    <col min="12795" max="12796" width="8.85546875" style="37"/>
    <col min="12797" max="12797" width="7.85546875" style="37" customWidth="1"/>
    <col min="12798" max="13043" width="8.85546875" style="37"/>
    <col min="13044" max="13044" width="37.140625" style="37" customWidth="1"/>
    <col min="13045" max="13046" width="10.5703125" style="37" customWidth="1"/>
    <col min="13047" max="13047" width="13" style="37" customWidth="1"/>
    <col min="13048" max="13049" width="10.28515625" style="37" customWidth="1"/>
    <col min="13050" max="13050" width="12.42578125" style="37" customWidth="1"/>
    <col min="13051" max="13052" width="8.85546875" style="37"/>
    <col min="13053" max="13053" width="7.85546875" style="37" customWidth="1"/>
    <col min="13054" max="13299" width="8.85546875" style="37"/>
    <col min="13300" max="13300" width="37.140625" style="37" customWidth="1"/>
    <col min="13301" max="13302" width="10.5703125" style="37" customWidth="1"/>
    <col min="13303" max="13303" width="13" style="37" customWidth="1"/>
    <col min="13304" max="13305" width="10.28515625" style="37" customWidth="1"/>
    <col min="13306" max="13306" width="12.42578125" style="37" customWidth="1"/>
    <col min="13307" max="13308" width="8.85546875" style="37"/>
    <col min="13309" max="13309" width="7.85546875" style="37" customWidth="1"/>
    <col min="13310" max="13555" width="8.85546875" style="37"/>
    <col min="13556" max="13556" width="37.140625" style="37" customWidth="1"/>
    <col min="13557" max="13558" width="10.5703125" style="37" customWidth="1"/>
    <col min="13559" max="13559" width="13" style="37" customWidth="1"/>
    <col min="13560" max="13561" width="10.28515625" style="37" customWidth="1"/>
    <col min="13562" max="13562" width="12.42578125" style="37" customWidth="1"/>
    <col min="13563" max="13564" width="8.85546875" style="37"/>
    <col min="13565" max="13565" width="7.85546875" style="37" customWidth="1"/>
    <col min="13566" max="13811" width="8.85546875" style="37"/>
    <col min="13812" max="13812" width="37.140625" style="37" customWidth="1"/>
    <col min="13813" max="13814" width="10.5703125" style="37" customWidth="1"/>
    <col min="13815" max="13815" width="13" style="37" customWidth="1"/>
    <col min="13816" max="13817" width="10.28515625" style="37" customWidth="1"/>
    <col min="13818" max="13818" width="12.42578125" style="37" customWidth="1"/>
    <col min="13819" max="13820" width="8.85546875" style="37"/>
    <col min="13821" max="13821" width="7.85546875" style="37" customWidth="1"/>
    <col min="13822" max="14067" width="8.85546875" style="37"/>
    <col min="14068" max="14068" width="37.140625" style="37" customWidth="1"/>
    <col min="14069" max="14070" width="10.5703125" style="37" customWidth="1"/>
    <col min="14071" max="14071" width="13" style="37" customWidth="1"/>
    <col min="14072" max="14073" width="10.28515625" style="37" customWidth="1"/>
    <col min="14074" max="14074" width="12.42578125" style="37" customWidth="1"/>
    <col min="14075" max="14076" width="8.85546875" style="37"/>
    <col min="14077" max="14077" width="7.85546875" style="37" customWidth="1"/>
    <col min="14078" max="14323" width="8.85546875" style="37"/>
    <col min="14324" max="14324" width="37.140625" style="37" customWidth="1"/>
    <col min="14325" max="14326" width="10.5703125" style="37" customWidth="1"/>
    <col min="14327" max="14327" width="13" style="37" customWidth="1"/>
    <col min="14328" max="14329" width="10.28515625" style="37" customWidth="1"/>
    <col min="14330" max="14330" width="12.42578125" style="37" customWidth="1"/>
    <col min="14331" max="14332" width="8.85546875" style="37"/>
    <col min="14333" max="14333" width="7.85546875" style="37" customWidth="1"/>
    <col min="14334" max="14579" width="8.85546875" style="37"/>
    <col min="14580" max="14580" width="37.140625" style="37" customWidth="1"/>
    <col min="14581" max="14582" width="10.5703125" style="37" customWidth="1"/>
    <col min="14583" max="14583" width="13" style="37" customWidth="1"/>
    <col min="14584" max="14585" width="10.28515625" style="37" customWidth="1"/>
    <col min="14586" max="14586" width="12.42578125" style="37" customWidth="1"/>
    <col min="14587" max="14588" width="8.85546875" style="37"/>
    <col min="14589" max="14589" width="7.85546875" style="37" customWidth="1"/>
    <col min="14590" max="14835" width="8.85546875" style="37"/>
    <col min="14836" max="14836" width="37.140625" style="37" customWidth="1"/>
    <col min="14837" max="14838" width="10.5703125" style="37" customWidth="1"/>
    <col min="14839" max="14839" width="13" style="37" customWidth="1"/>
    <col min="14840" max="14841" width="10.28515625" style="37" customWidth="1"/>
    <col min="14842" max="14842" width="12.42578125" style="37" customWidth="1"/>
    <col min="14843" max="14844" width="8.85546875" style="37"/>
    <col min="14845" max="14845" width="7.85546875" style="37" customWidth="1"/>
    <col min="14846" max="15091" width="8.85546875" style="37"/>
    <col min="15092" max="15092" width="37.140625" style="37" customWidth="1"/>
    <col min="15093" max="15094" width="10.5703125" style="37" customWidth="1"/>
    <col min="15095" max="15095" width="13" style="37" customWidth="1"/>
    <col min="15096" max="15097" width="10.28515625" style="37" customWidth="1"/>
    <col min="15098" max="15098" width="12.42578125" style="37" customWidth="1"/>
    <col min="15099" max="15100" width="8.85546875" style="37"/>
    <col min="15101" max="15101" width="7.85546875" style="37" customWidth="1"/>
    <col min="15102" max="15347" width="8.85546875" style="37"/>
    <col min="15348" max="15348" width="37.140625" style="37" customWidth="1"/>
    <col min="15349" max="15350" width="10.5703125" style="37" customWidth="1"/>
    <col min="15351" max="15351" width="13" style="37" customWidth="1"/>
    <col min="15352" max="15353" width="10.28515625" style="37" customWidth="1"/>
    <col min="15354" max="15354" width="12.42578125" style="37" customWidth="1"/>
    <col min="15355" max="15356" width="8.85546875" style="37"/>
    <col min="15357" max="15357" width="7.85546875" style="37" customWidth="1"/>
    <col min="15358" max="15603" width="8.85546875" style="37"/>
    <col min="15604" max="15604" width="37.140625" style="37" customWidth="1"/>
    <col min="15605" max="15606" width="10.5703125" style="37" customWidth="1"/>
    <col min="15607" max="15607" width="13" style="37" customWidth="1"/>
    <col min="15608" max="15609" width="10.28515625" style="37" customWidth="1"/>
    <col min="15610" max="15610" width="12.42578125" style="37" customWidth="1"/>
    <col min="15611" max="15612" width="8.85546875" style="37"/>
    <col min="15613" max="15613" width="7.85546875" style="37" customWidth="1"/>
    <col min="15614" max="15859" width="8.85546875" style="37"/>
    <col min="15860" max="15860" width="37.140625" style="37" customWidth="1"/>
    <col min="15861" max="15862" width="10.5703125" style="37" customWidth="1"/>
    <col min="15863" max="15863" width="13" style="37" customWidth="1"/>
    <col min="15864" max="15865" width="10.28515625" style="37" customWidth="1"/>
    <col min="15866" max="15866" width="12.42578125" style="37" customWidth="1"/>
    <col min="15867" max="15868" width="8.85546875" style="37"/>
    <col min="15869" max="15869" width="7.85546875" style="37" customWidth="1"/>
    <col min="15870" max="16115" width="8.85546875" style="37"/>
    <col min="16116" max="16116" width="37.140625" style="37" customWidth="1"/>
    <col min="16117" max="16118" width="10.5703125" style="37" customWidth="1"/>
    <col min="16119" max="16119" width="13" style="37" customWidth="1"/>
    <col min="16120" max="16121" width="10.28515625" style="37" customWidth="1"/>
    <col min="16122" max="16122" width="12.42578125" style="37" customWidth="1"/>
    <col min="16123" max="16124" width="8.85546875" style="37"/>
    <col min="16125" max="16125" width="7.85546875" style="37" customWidth="1"/>
    <col min="16126" max="16384" width="8.85546875" style="37"/>
  </cols>
  <sheetData>
    <row r="1" spans="1:7" s="26" customFormat="1" ht="20.25" x14ac:dyDescent="0.3">
      <c r="A1" s="374" t="s">
        <v>42</v>
      </c>
      <c r="B1" s="374"/>
      <c r="C1" s="374"/>
      <c r="D1" s="374"/>
      <c r="E1" s="374"/>
      <c r="F1" s="374"/>
      <c r="G1" s="374"/>
    </row>
    <row r="2" spans="1:7" s="26" customFormat="1" ht="19.5" customHeight="1" x14ac:dyDescent="0.3">
      <c r="A2" s="375" t="s">
        <v>43</v>
      </c>
      <c r="B2" s="375"/>
      <c r="C2" s="375"/>
      <c r="D2" s="375"/>
      <c r="E2" s="375"/>
      <c r="F2" s="375"/>
      <c r="G2" s="375"/>
    </row>
    <row r="3" spans="1:7" s="29" customFormat="1" ht="20.25" customHeight="1" x14ac:dyDescent="0.25">
      <c r="A3" s="27"/>
      <c r="B3" s="27"/>
      <c r="C3" s="27"/>
      <c r="D3" s="27"/>
      <c r="E3" s="105"/>
      <c r="F3" s="105"/>
      <c r="G3" s="110" t="s">
        <v>44</v>
      </c>
    </row>
    <row r="4" spans="1:7" s="29" customFormat="1" ht="64.5" customHeight="1" x14ac:dyDescent="0.2">
      <c r="A4" s="103"/>
      <c r="B4" s="106" t="s">
        <v>378</v>
      </c>
      <c r="C4" s="106" t="s">
        <v>379</v>
      </c>
      <c r="D4" s="71" t="s">
        <v>45</v>
      </c>
      <c r="E4" s="106" t="s">
        <v>380</v>
      </c>
      <c r="F4" s="106" t="s">
        <v>381</v>
      </c>
      <c r="G4" s="71" t="s">
        <v>45</v>
      </c>
    </row>
    <row r="5" spans="1:7" s="31" customFormat="1" ht="34.5" customHeight="1" x14ac:dyDescent="0.25">
      <c r="A5" s="329" t="s">
        <v>257</v>
      </c>
      <c r="B5" s="30">
        <v>26437</v>
      </c>
      <c r="C5" s="30">
        <f>SUM(C7:C25)</f>
        <v>25412</v>
      </c>
      <c r="D5" s="104">
        <f>C5/B5*100</f>
        <v>96.122858115519918</v>
      </c>
      <c r="E5" s="30">
        <v>4642</v>
      </c>
      <c r="F5" s="30">
        <f>SUM(F7:F25)</f>
        <v>5505</v>
      </c>
      <c r="G5" s="330">
        <f>F5/E5*100</f>
        <v>118.59112451529512</v>
      </c>
    </row>
    <row r="6" spans="1:7" s="31" customFormat="1" ht="15.75" x14ac:dyDescent="0.25">
      <c r="A6" s="331" t="s">
        <v>11</v>
      </c>
      <c r="B6" s="332"/>
      <c r="C6" s="332"/>
      <c r="D6" s="333"/>
      <c r="E6" s="334"/>
      <c r="F6" s="334"/>
      <c r="G6" s="333"/>
    </row>
    <row r="7" spans="1:7" ht="34.15" customHeight="1" x14ac:dyDescent="0.2">
      <c r="A7" s="32" t="s">
        <v>12</v>
      </c>
      <c r="B7" s="212">
        <v>4275</v>
      </c>
      <c r="C7" s="213">
        <v>3675</v>
      </c>
      <c r="D7" s="335">
        <f t="shared" ref="D7:D25" si="0">C7/B7*100</f>
        <v>85.964912280701753</v>
      </c>
      <c r="E7" s="212">
        <v>251</v>
      </c>
      <c r="F7" s="213">
        <v>247</v>
      </c>
      <c r="G7" s="35">
        <f t="shared" ref="G7:G25" si="1">F7/E7*100</f>
        <v>98.406374501992033</v>
      </c>
    </row>
    <row r="8" spans="1:7" ht="34.15" customHeight="1" x14ac:dyDescent="0.2">
      <c r="A8" s="32" t="s">
        <v>13</v>
      </c>
      <c r="B8" s="212">
        <v>178</v>
      </c>
      <c r="C8" s="213">
        <v>116</v>
      </c>
      <c r="D8" s="335">
        <f t="shared" si="0"/>
        <v>65.168539325842701</v>
      </c>
      <c r="E8" s="212">
        <v>42</v>
      </c>
      <c r="F8" s="213">
        <v>21</v>
      </c>
      <c r="G8" s="35">
        <f t="shared" si="1"/>
        <v>50</v>
      </c>
    </row>
    <row r="9" spans="1:7" s="40" customFormat="1" ht="34.15" customHeight="1" x14ac:dyDescent="0.25">
      <c r="A9" s="32" t="s">
        <v>14</v>
      </c>
      <c r="B9" s="212">
        <v>5730</v>
      </c>
      <c r="C9" s="213">
        <v>5352</v>
      </c>
      <c r="D9" s="335">
        <f t="shared" si="0"/>
        <v>93.403141361256544</v>
      </c>
      <c r="E9" s="212">
        <v>810</v>
      </c>
      <c r="F9" s="213">
        <v>1263</v>
      </c>
      <c r="G9" s="35">
        <f t="shared" si="1"/>
        <v>155.92592592592592</v>
      </c>
    </row>
    <row r="10" spans="1:7" ht="34.15" customHeight="1" x14ac:dyDescent="0.2">
      <c r="A10" s="32" t="s">
        <v>15</v>
      </c>
      <c r="B10" s="212">
        <v>729</v>
      </c>
      <c r="C10" s="213">
        <v>622</v>
      </c>
      <c r="D10" s="335">
        <f t="shared" si="0"/>
        <v>85.32235939643347</v>
      </c>
      <c r="E10" s="212">
        <v>155</v>
      </c>
      <c r="F10" s="213">
        <v>148</v>
      </c>
      <c r="G10" s="35">
        <f t="shared" si="1"/>
        <v>95.483870967741936</v>
      </c>
    </row>
    <row r="11" spans="1:7" ht="34.15" customHeight="1" x14ac:dyDescent="0.2">
      <c r="A11" s="32" t="s">
        <v>16</v>
      </c>
      <c r="B11" s="212">
        <v>505</v>
      </c>
      <c r="C11" s="213">
        <v>560</v>
      </c>
      <c r="D11" s="335">
        <f t="shared" si="0"/>
        <v>110.8910891089109</v>
      </c>
      <c r="E11" s="212">
        <v>71</v>
      </c>
      <c r="F11" s="213">
        <v>88</v>
      </c>
      <c r="G11" s="35">
        <f t="shared" si="1"/>
        <v>123.94366197183098</v>
      </c>
    </row>
    <row r="12" spans="1:7" ht="25.9" customHeight="1" x14ac:dyDescent="0.2">
      <c r="A12" s="32" t="s">
        <v>17</v>
      </c>
      <c r="B12" s="212">
        <v>1084</v>
      </c>
      <c r="C12" s="213">
        <v>873</v>
      </c>
      <c r="D12" s="335">
        <f t="shared" si="0"/>
        <v>80.535055350553506</v>
      </c>
      <c r="E12" s="212">
        <v>213</v>
      </c>
      <c r="F12" s="213">
        <v>268</v>
      </c>
      <c r="G12" s="35">
        <f t="shared" si="1"/>
        <v>125.82159624413146</v>
      </c>
    </row>
    <row r="13" spans="1:7" ht="47.25" x14ac:dyDescent="0.2">
      <c r="A13" s="32" t="s">
        <v>18</v>
      </c>
      <c r="B13" s="212">
        <v>4071</v>
      </c>
      <c r="C13" s="213">
        <v>4099</v>
      </c>
      <c r="D13" s="335">
        <f t="shared" si="0"/>
        <v>100.68779169737165</v>
      </c>
      <c r="E13" s="212">
        <v>611</v>
      </c>
      <c r="F13" s="213">
        <v>910</v>
      </c>
      <c r="G13" s="35">
        <f t="shared" si="1"/>
        <v>148.93617021276594</v>
      </c>
    </row>
    <row r="14" spans="1:7" ht="34.15" customHeight="1" x14ac:dyDescent="0.2">
      <c r="A14" s="32" t="s">
        <v>19</v>
      </c>
      <c r="B14" s="212">
        <v>2039</v>
      </c>
      <c r="C14" s="213">
        <v>1947</v>
      </c>
      <c r="D14" s="335">
        <f t="shared" si="0"/>
        <v>95.487984306032374</v>
      </c>
      <c r="E14" s="212">
        <v>428</v>
      </c>
      <c r="F14" s="213">
        <v>392</v>
      </c>
      <c r="G14" s="35">
        <f t="shared" si="1"/>
        <v>91.588785046728972</v>
      </c>
    </row>
    <row r="15" spans="1:7" ht="34.15" customHeight="1" x14ac:dyDescent="0.2">
      <c r="A15" s="32" t="s">
        <v>20</v>
      </c>
      <c r="B15" s="212">
        <v>605</v>
      </c>
      <c r="C15" s="213">
        <v>573</v>
      </c>
      <c r="D15" s="335">
        <f t="shared" si="0"/>
        <v>94.710743801652896</v>
      </c>
      <c r="E15" s="212">
        <v>181</v>
      </c>
      <c r="F15" s="213">
        <v>156</v>
      </c>
      <c r="G15" s="35">
        <f t="shared" si="1"/>
        <v>86.187845303867405</v>
      </c>
    </row>
    <row r="16" spans="1:7" ht="34.15" customHeight="1" x14ac:dyDescent="0.2">
      <c r="A16" s="32" t="s">
        <v>21</v>
      </c>
      <c r="B16" s="212">
        <v>94</v>
      </c>
      <c r="C16" s="213">
        <v>70</v>
      </c>
      <c r="D16" s="335">
        <f t="shared" si="0"/>
        <v>74.468085106382972</v>
      </c>
      <c r="E16" s="212">
        <v>14</v>
      </c>
      <c r="F16" s="213">
        <v>9</v>
      </c>
      <c r="G16" s="35">
        <f t="shared" si="1"/>
        <v>64.285714285714292</v>
      </c>
    </row>
    <row r="17" spans="1:7" ht="34.15" customHeight="1" x14ac:dyDescent="0.2">
      <c r="A17" s="32" t="s">
        <v>22</v>
      </c>
      <c r="B17" s="212">
        <v>166</v>
      </c>
      <c r="C17" s="213">
        <v>153</v>
      </c>
      <c r="D17" s="335">
        <f t="shared" si="0"/>
        <v>92.168674698795186</v>
      </c>
      <c r="E17" s="212">
        <v>22</v>
      </c>
      <c r="F17" s="213">
        <v>18</v>
      </c>
      <c r="G17" s="35">
        <f t="shared" si="1"/>
        <v>81.818181818181827</v>
      </c>
    </row>
    <row r="18" spans="1:7" ht="34.15" customHeight="1" x14ac:dyDescent="0.2">
      <c r="A18" s="32" t="s">
        <v>23</v>
      </c>
      <c r="B18" s="212">
        <v>218</v>
      </c>
      <c r="C18" s="213">
        <v>268</v>
      </c>
      <c r="D18" s="335">
        <f t="shared" si="0"/>
        <v>122.93577981651376</v>
      </c>
      <c r="E18" s="212">
        <v>35</v>
      </c>
      <c r="F18" s="213">
        <v>49</v>
      </c>
      <c r="G18" s="35">
        <f t="shared" si="1"/>
        <v>140</v>
      </c>
    </row>
    <row r="19" spans="1:7" ht="34.15" customHeight="1" x14ac:dyDescent="0.2">
      <c r="A19" s="32" t="s">
        <v>24</v>
      </c>
      <c r="B19" s="212">
        <v>302</v>
      </c>
      <c r="C19" s="213">
        <v>349</v>
      </c>
      <c r="D19" s="335">
        <f t="shared" si="0"/>
        <v>115.56291390728477</v>
      </c>
      <c r="E19" s="212">
        <v>56</v>
      </c>
      <c r="F19" s="213">
        <v>87</v>
      </c>
      <c r="G19" s="35">
        <f t="shared" si="1"/>
        <v>155.35714285714286</v>
      </c>
    </row>
    <row r="20" spans="1:7" ht="34.15" customHeight="1" x14ac:dyDescent="0.2">
      <c r="A20" s="32" t="s">
        <v>25</v>
      </c>
      <c r="B20" s="212">
        <v>811</v>
      </c>
      <c r="C20" s="213">
        <v>691</v>
      </c>
      <c r="D20" s="335">
        <f t="shared" si="0"/>
        <v>85.203452527743522</v>
      </c>
      <c r="E20" s="212">
        <v>180</v>
      </c>
      <c r="F20" s="213">
        <v>153</v>
      </c>
      <c r="G20" s="35">
        <f t="shared" si="1"/>
        <v>85</v>
      </c>
    </row>
    <row r="21" spans="1:7" ht="34.15" customHeight="1" x14ac:dyDescent="0.2">
      <c r="A21" s="32" t="s">
        <v>26</v>
      </c>
      <c r="B21" s="212">
        <v>1994</v>
      </c>
      <c r="C21" s="213">
        <v>2162</v>
      </c>
      <c r="D21" s="335">
        <f t="shared" si="0"/>
        <v>108.42527582748245</v>
      </c>
      <c r="E21" s="212">
        <v>400</v>
      </c>
      <c r="F21" s="213">
        <v>486</v>
      </c>
      <c r="G21" s="35">
        <f t="shared" si="1"/>
        <v>121.50000000000001</v>
      </c>
    </row>
    <row r="22" spans="1:7" ht="34.15" customHeight="1" x14ac:dyDescent="0.2">
      <c r="A22" s="32" t="s">
        <v>27</v>
      </c>
      <c r="B22" s="212">
        <v>1625</v>
      </c>
      <c r="C22" s="213">
        <v>1697</v>
      </c>
      <c r="D22" s="335">
        <f t="shared" si="0"/>
        <v>104.43076923076924</v>
      </c>
      <c r="E22" s="212">
        <v>731</v>
      </c>
      <c r="F22" s="213">
        <v>797</v>
      </c>
      <c r="G22" s="35">
        <f t="shared" si="1"/>
        <v>109.02872777017785</v>
      </c>
    </row>
    <row r="23" spans="1:7" ht="34.15" customHeight="1" x14ac:dyDescent="0.2">
      <c r="A23" s="32" t="s">
        <v>28</v>
      </c>
      <c r="B23" s="212">
        <v>1616</v>
      </c>
      <c r="C23" s="213">
        <v>1850</v>
      </c>
      <c r="D23" s="335">
        <f t="shared" si="0"/>
        <v>114.48019801980197</v>
      </c>
      <c r="E23" s="212">
        <v>402</v>
      </c>
      <c r="F23" s="213">
        <v>359</v>
      </c>
      <c r="G23" s="35">
        <f t="shared" si="1"/>
        <v>89.303482587064678</v>
      </c>
    </row>
    <row r="24" spans="1:7" ht="34.15" customHeight="1" x14ac:dyDescent="0.2">
      <c r="A24" s="32" t="s">
        <v>29</v>
      </c>
      <c r="B24" s="212">
        <v>150</v>
      </c>
      <c r="C24" s="213">
        <v>175</v>
      </c>
      <c r="D24" s="335">
        <f t="shared" si="0"/>
        <v>116.66666666666667</v>
      </c>
      <c r="E24" s="212">
        <v>13</v>
      </c>
      <c r="F24" s="213">
        <v>22</v>
      </c>
      <c r="G24" s="35">
        <f t="shared" si="1"/>
        <v>169.23076923076923</v>
      </c>
    </row>
    <row r="25" spans="1:7" ht="34.15" customHeight="1" x14ac:dyDescent="0.2">
      <c r="A25" s="32" t="s">
        <v>30</v>
      </c>
      <c r="B25" s="212">
        <v>255</v>
      </c>
      <c r="C25" s="213">
        <v>180</v>
      </c>
      <c r="D25" s="335">
        <f t="shared" si="0"/>
        <v>70.588235294117652</v>
      </c>
      <c r="E25" s="212">
        <v>45</v>
      </c>
      <c r="F25" s="213">
        <v>32</v>
      </c>
      <c r="G25" s="35">
        <f t="shared" si="1"/>
        <v>71.111111111111114</v>
      </c>
    </row>
    <row r="26" spans="1:7" x14ac:dyDescent="0.2">
      <c r="A26" s="41"/>
      <c r="B26" s="41"/>
      <c r="C26" s="41"/>
      <c r="D26" s="41"/>
      <c r="E26" s="107"/>
      <c r="F26" s="41"/>
    </row>
    <row r="27" spans="1:7" x14ac:dyDescent="0.2">
      <c r="A27" s="41"/>
      <c r="B27" s="41"/>
      <c r="C27" s="336"/>
      <c r="D27" s="41"/>
      <c r="E27" s="107"/>
      <c r="F27" s="41"/>
    </row>
    <row r="28" spans="1:7" x14ac:dyDescent="0.2">
      <c r="A28" s="41"/>
      <c r="B28" s="41"/>
      <c r="C28" s="41"/>
      <c r="D28" s="41"/>
      <c r="E28" s="107"/>
      <c r="F28" s="107"/>
      <c r="G28" s="41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A15" sqref="A15"/>
    </sheetView>
  </sheetViews>
  <sheetFormatPr defaultColWidth="8.85546875" defaultRowHeight="12.75" x14ac:dyDescent="0.2"/>
  <cols>
    <col min="1" max="1" width="37.140625" style="37" customWidth="1"/>
    <col min="2" max="2" width="20" style="37" customWidth="1"/>
    <col min="3" max="3" width="23.42578125" style="37" customWidth="1"/>
    <col min="4" max="4" width="13" style="37" customWidth="1"/>
    <col min="5" max="5" width="15.42578125" style="37" customWidth="1"/>
    <col min="6" max="6" width="16.42578125" style="37" customWidth="1"/>
    <col min="7" max="7" width="12.42578125" style="37" customWidth="1"/>
    <col min="8" max="9" width="8.85546875" style="37"/>
    <col min="10" max="10" width="11.5703125" style="37" customWidth="1"/>
    <col min="11" max="256" width="8.85546875" style="37"/>
    <col min="257" max="257" width="37.140625" style="37" customWidth="1"/>
    <col min="258" max="258" width="12.140625" style="37" customWidth="1"/>
    <col min="259" max="259" width="12.5703125" style="37" customWidth="1"/>
    <col min="260" max="260" width="13" style="37" customWidth="1"/>
    <col min="261" max="262" width="13.5703125" style="37" customWidth="1"/>
    <col min="263" max="263" width="12.42578125" style="37" customWidth="1"/>
    <col min="264" max="265" width="8.85546875" style="37"/>
    <col min="266" max="266" width="11.5703125" style="37" customWidth="1"/>
    <col min="267" max="512" width="8.85546875" style="37"/>
    <col min="513" max="513" width="37.140625" style="37" customWidth="1"/>
    <col min="514" max="514" width="12.140625" style="37" customWidth="1"/>
    <col min="515" max="515" width="12.5703125" style="37" customWidth="1"/>
    <col min="516" max="516" width="13" style="37" customWidth="1"/>
    <col min="517" max="518" width="13.5703125" style="37" customWidth="1"/>
    <col min="519" max="519" width="12.42578125" style="37" customWidth="1"/>
    <col min="520" max="521" width="8.85546875" style="37"/>
    <col min="522" max="522" width="11.5703125" style="37" customWidth="1"/>
    <col min="523" max="768" width="8.85546875" style="37"/>
    <col min="769" max="769" width="37.140625" style="37" customWidth="1"/>
    <col min="770" max="770" width="12.140625" style="37" customWidth="1"/>
    <col min="771" max="771" width="12.5703125" style="37" customWidth="1"/>
    <col min="772" max="772" width="13" style="37" customWidth="1"/>
    <col min="773" max="774" width="13.5703125" style="37" customWidth="1"/>
    <col min="775" max="775" width="12.42578125" style="37" customWidth="1"/>
    <col min="776" max="777" width="8.85546875" style="37"/>
    <col min="778" max="778" width="11.5703125" style="37" customWidth="1"/>
    <col min="779" max="1024" width="8.85546875" style="37"/>
    <col min="1025" max="1025" width="37.140625" style="37" customWidth="1"/>
    <col min="1026" max="1026" width="12.140625" style="37" customWidth="1"/>
    <col min="1027" max="1027" width="12.5703125" style="37" customWidth="1"/>
    <col min="1028" max="1028" width="13" style="37" customWidth="1"/>
    <col min="1029" max="1030" width="13.5703125" style="37" customWidth="1"/>
    <col min="1031" max="1031" width="12.42578125" style="37" customWidth="1"/>
    <col min="1032" max="1033" width="8.85546875" style="37"/>
    <col min="1034" max="1034" width="11.5703125" style="37" customWidth="1"/>
    <col min="1035" max="1280" width="8.85546875" style="37"/>
    <col min="1281" max="1281" width="37.140625" style="37" customWidth="1"/>
    <col min="1282" max="1282" width="12.140625" style="37" customWidth="1"/>
    <col min="1283" max="1283" width="12.5703125" style="37" customWidth="1"/>
    <col min="1284" max="1284" width="13" style="37" customWidth="1"/>
    <col min="1285" max="1286" width="13.5703125" style="37" customWidth="1"/>
    <col min="1287" max="1287" width="12.42578125" style="37" customWidth="1"/>
    <col min="1288" max="1289" width="8.85546875" style="37"/>
    <col min="1290" max="1290" width="11.5703125" style="37" customWidth="1"/>
    <col min="1291" max="1536" width="8.85546875" style="37"/>
    <col min="1537" max="1537" width="37.140625" style="37" customWidth="1"/>
    <col min="1538" max="1538" width="12.140625" style="37" customWidth="1"/>
    <col min="1539" max="1539" width="12.5703125" style="37" customWidth="1"/>
    <col min="1540" max="1540" width="13" style="37" customWidth="1"/>
    <col min="1541" max="1542" width="13.5703125" style="37" customWidth="1"/>
    <col min="1543" max="1543" width="12.42578125" style="37" customWidth="1"/>
    <col min="1544" max="1545" width="8.85546875" style="37"/>
    <col min="1546" max="1546" width="11.5703125" style="37" customWidth="1"/>
    <col min="1547" max="1792" width="8.85546875" style="37"/>
    <col min="1793" max="1793" width="37.140625" style="37" customWidth="1"/>
    <col min="1794" max="1794" width="12.140625" style="37" customWidth="1"/>
    <col min="1795" max="1795" width="12.5703125" style="37" customWidth="1"/>
    <col min="1796" max="1796" width="13" style="37" customWidth="1"/>
    <col min="1797" max="1798" width="13.5703125" style="37" customWidth="1"/>
    <col min="1799" max="1799" width="12.42578125" style="37" customWidth="1"/>
    <col min="1800" max="1801" width="8.85546875" style="37"/>
    <col min="1802" max="1802" width="11.5703125" style="37" customWidth="1"/>
    <col min="1803" max="2048" width="8.85546875" style="37"/>
    <col min="2049" max="2049" width="37.140625" style="37" customWidth="1"/>
    <col min="2050" max="2050" width="12.140625" style="37" customWidth="1"/>
    <col min="2051" max="2051" width="12.5703125" style="37" customWidth="1"/>
    <col min="2052" max="2052" width="13" style="37" customWidth="1"/>
    <col min="2053" max="2054" width="13.5703125" style="37" customWidth="1"/>
    <col min="2055" max="2055" width="12.42578125" style="37" customWidth="1"/>
    <col min="2056" max="2057" width="8.85546875" style="37"/>
    <col min="2058" max="2058" width="11.5703125" style="37" customWidth="1"/>
    <col min="2059" max="2304" width="8.85546875" style="37"/>
    <col min="2305" max="2305" width="37.140625" style="37" customWidth="1"/>
    <col min="2306" max="2306" width="12.140625" style="37" customWidth="1"/>
    <col min="2307" max="2307" width="12.5703125" style="37" customWidth="1"/>
    <col min="2308" max="2308" width="13" style="37" customWidth="1"/>
    <col min="2309" max="2310" width="13.5703125" style="37" customWidth="1"/>
    <col min="2311" max="2311" width="12.42578125" style="37" customWidth="1"/>
    <col min="2312" max="2313" width="8.85546875" style="37"/>
    <col min="2314" max="2314" width="11.5703125" style="37" customWidth="1"/>
    <col min="2315" max="2560" width="8.85546875" style="37"/>
    <col min="2561" max="2561" width="37.140625" style="37" customWidth="1"/>
    <col min="2562" max="2562" width="12.140625" style="37" customWidth="1"/>
    <col min="2563" max="2563" width="12.5703125" style="37" customWidth="1"/>
    <col min="2564" max="2564" width="13" style="37" customWidth="1"/>
    <col min="2565" max="2566" width="13.5703125" style="37" customWidth="1"/>
    <col min="2567" max="2567" width="12.42578125" style="37" customWidth="1"/>
    <col min="2568" max="2569" width="8.85546875" style="37"/>
    <col min="2570" max="2570" width="11.5703125" style="37" customWidth="1"/>
    <col min="2571" max="2816" width="8.85546875" style="37"/>
    <col min="2817" max="2817" width="37.140625" style="37" customWidth="1"/>
    <col min="2818" max="2818" width="12.140625" style="37" customWidth="1"/>
    <col min="2819" max="2819" width="12.5703125" style="37" customWidth="1"/>
    <col min="2820" max="2820" width="13" style="37" customWidth="1"/>
    <col min="2821" max="2822" width="13.5703125" style="37" customWidth="1"/>
    <col min="2823" max="2823" width="12.42578125" style="37" customWidth="1"/>
    <col min="2824" max="2825" width="8.85546875" style="37"/>
    <col min="2826" max="2826" width="11.5703125" style="37" customWidth="1"/>
    <col min="2827" max="3072" width="8.85546875" style="37"/>
    <col min="3073" max="3073" width="37.140625" style="37" customWidth="1"/>
    <col min="3074" max="3074" width="12.140625" style="37" customWidth="1"/>
    <col min="3075" max="3075" width="12.5703125" style="37" customWidth="1"/>
    <col min="3076" max="3076" width="13" style="37" customWidth="1"/>
    <col min="3077" max="3078" width="13.5703125" style="37" customWidth="1"/>
    <col min="3079" max="3079" width="12.42578125" style="37" customWidth="1"/>
    <col min="3080" max="3081" width="8.85546875" style="37"/>
    <col min="3082" max="3082" width="11.5703125" style="37" customWidth="1"/>
    <col min="3083" max="3328" width="8.85546875" style="37"/>
    <col min="3329" max="3329" width="37.140625" style="37" customWidth="1"/>
    <col min="3330" max="3330" width="12.140625" style="37" customWidth="1"/>
    <col min="3331" max="3331" width="12.5703125" style="37" customWidth="1"/>
    <col min="3332" max="3332" width="13" style="37" customWidth="1"/>
    <col min="3333" max="3334" width="13.5703125" style="37" customWidth="1"/>
    <col min="3335" max="3335" width="12.42578125" style="37" customWidth="1"/>
    <col min="3336" max="3337" width="8.85546875" style="37"/>
    <col min="3338" max="3338" width="11.5703125" style="37" customWidth="1"/>
    <col min="3339" max="3584" width="8.85546875" style="37"/>
    <col min="3585" max="3585" width="37.140625" style="37" customWidth="1"/>
    <col min="3586" max="3586" width="12.140625" style="37" customWidth="1"/>
    <col min="3587" max="3587" width="12.5703125" style="37" customWidth="1"/>
    <col min="3588" max="3588" width="13" style="37" customWidth="1"/>
    <col min="3589" max="3590" width="13.5703125" style="37" customWidth="1"/>
    <col min="3591" max="3591" width="12.42578125" style="37" customWidth="1"/>
    <col min="3592" max="3593" width="8.85546875" style="37"/>
    <col min="3594" max="3594" width="11.5703125" style="37" customWidth="1"/>
    <col min="3595" max="3840" width="8.85546875" style="37"/>
    <col min="3841" max="3841" width="37.140625" style="37" customWidth="1"/>
    <col min="3842" max="3842" width="12.140625" style="37" customWidth="1"/>
    <col min="3843" max="3843" width="12.5703125" style="37" customWidth="1"/>
    <col min="3844" max="3844" width="13" style="37" customWidth="1"/>
    <col min="3845" max="3846" width="13.5703125" style="37" customWidth="1"/>
    <col min="3847" max="3847" width="12.42578125" style="37" customWidth="1"/>
    <col min="3848" max="3849" width="8.85546875" style="37"/>
    <col min="3850" max="3850" width="11.5703125" style="37" customWidth="1"/>
    <col min="3851" max="4096" width="8.85546875" style="37"/>
    <col min="4097" max="4097" width="37.140625" style="37" customWidth="1"/>
    <col min="4098" max="4098" width="12.140625" style="37" customWidth="1"/>
    <col min="4099" max="4099" width="12.5703125" style="37" customWidth="1"/>
    <col min="4100" max="4100" width="13" style="37" customWidth="1"/>
    <col min="4101" max="4102" width="13.5703125" style="37" customWidth="1"/>
    <col min="4103" max="4103" width="12.42578125" style="37" customWidth="1"/>
    <col min="4104" max="4105" width="8.85546875" style="37"/>
    <col min="4106" max="4106" width="11.5703125" style="37" customWidth="1"/>
    <col min="4107" max="4352" width="8.85546875" style="37"/>
    <col min="4353" max="4353" width="37.140625" style="37" customWidth="1"/>
    <col min="4354" max="4354" width="12.140625" style="37" customWidth="1"/>
    <col min="4355" max="4355" width="12.5703125" style="37" customWidth="1"/>
    <col min="4356" max="4356" width="13" style="37" customWidth="1"/>
    <col min="4357" max="4358" width="13.5703125" style="37" customWidth="1"/>
    <col min="4359" max="4359" width="12.42578125" style="37" customWidth="1"/>
    <col min="4360" max="4361" width="8.85546875" style="37"/>
    <col min="4362" max="4362" width="11.5703125" style="37" customWidth="1"/>
    <col min="4363" max="4608" width="8.85546875" style="37"/>
    <col min="4609" max="4609" width="37.140625" style="37" customWidth="1"/>
    <col min="4610" max="4610" width="12.140625" style="37" customWidth="1"/>
    <col min="4611" max="4611" width="12.5703125" style="37" customWidth="1"/>
    <col min="4612" max="4612" width="13" style="37" customWidth="1"/>
    <col min="4613" max="4614" width="13.5703125" style="37" customWidth="1"/>
    <col min="4615" max="4615" width="12.42578125" style="37" customWidth="1"/>
    <col min="4616" max="4617" width="8.85546875" style="37"/>
    <col min="4618" max="4618" width="11.5703125" style="37" customWidth="1"/>
    <col min="4619" max="4864" width="8.85546875" style="37"/>
    <col min="4865" max="4865" width="37.140625" style="37" customWidth="1"/>
    <col min="4866" max="4866" width="12.140625" style="37" customWidth="1"/>
    <col min="4867" max="4867" width="12.5703125" style="37" customWidth="1"/>
    <col min="4868" max="4868" width="13" style="37" customWidth="1"/>
    <col min="4869" max="4870" width="13.5703125" style="37" customWidth="1"/>
    <col min="4871" max="4871" width="12.42578125" style="37" customWidth="1"/>
    <col min="4872" max="4873" width="8.85546875" style="37"/>
    <col min="4874" max="4874" width="11.5703125" style="37" customWidth="1"/>
    <col min="4875" max="5120" width="8.85546875" style="37"/>
    <col min="5121" max="5121" width="37.140625" style="37" customWidth="1"/>
    <col min="5122" max="5122" width="12.140625" style="37" customWidth="1"/>
    <col min="5123" max="5123" width="12.5703125" style="37" customWidth="1"/>
    <col min="5124" max="5124" width="13" style="37" customWidth="1"/>
    <col min="5125" max="5126" width="13.5703125" style="37" customWidth="1"/>
    <col min="5127" max="5127" width="12.42578125" style="37" customWidth="1"/>
    <col min="5128" max="5129" width="8.85546875" style="37"/>
    <col min="5130" max="5130" width="11.5703125" style="37" customWidth="1"/>
    <col min="5131" max="5376" width="8.85546875" style="37"/>
    <col min="5377" max="5377" width="37.140625" style="37" customWidth="1"/>
    <col min="5378" max="5378" width="12.140625" style="37" customWidth="1"/>
    <col min="5379" max="5379" width="12.5703125" style="37" customWidth="1"/>
    <col min="5380" max="5380" width="13" style="37" customWidth="1"/>
    <col min="5381" max="5382" width="13.5703125" style="37" customWidth="1"/>
    <col min="5383" max="5383" width="12.42578125" style="37" customWidth="1"/>
    <col min="5384" max="5385" width="8.85546875" style="37"/>
    <col min="5386" max="5386" width="11.5703125" style="37" customWidth="1"/>
    <col min="5387" max="5632" width="8.85546875" style="37"/>
    <col min="5633" max="5633" width="37.140625" style="37" customWidth="1"/>
    <col min="5634" max="5634" width="12.140625" style="37" customWidth="1"/>
    <col min="5635" max="5635" width="12.5703125" style="37" customWidth="1"/>
    <col min="5636" max="5636" width="13" style="37" customWidth="1"/>
    <col min="5637" max="5638" width="13.5703125" style="37" customWidth="1"/>
    <col min="5639" max="5639" width="12.42578125" style="37" customWidth="1"/>
    <col min="5640" max="5641" width="8.85546875" style="37"/>
    <col min="5642" max="5642" width="11.5703125" style="37" customWidth="1"/>
    <col min="5643" max="5888" width="8.85546875" style="37"/>
    <col min="5889" max="5889" width="37.140625" style="37" customWidth="1"/>
    <col min="5890" max="5890" width="12.140625" style="37" customWidth="1"/>
    <col min="5891" max="5891" width="12.5703125" style="37" customWidth="1"/>
    <col min="5892" max="5892" width="13" style="37" customWidth="1"/>
    <col min="5893" max="5894" width="13.5703125" style="37" customWidth="1"/>
    <col min="5895" max="5895" width="12.42578125" style="37" customWidth="1"/>
    <col min="5896" max="5897" width="8.85546875" style="37"/>
    <col min="5898" max="5898" width="11.5703125" style="37" customWidth="1"/>
    <col min="5899" max="6144" width="8.85546875" style="37"/>
    <col min="6145" max="6145" width="37.140625" style="37" customWidth="1"/>
    <col min="6146" max="6146" width="12.140625" style="37" customWidth="1"/>
    <col min="6147" max="6147" width="12.5703125" style="37" customWidth="1"/>
    <col min="6148" max="6148" width="13" style="37" customWidth="1"/>
    <col min="6149" max="6150" width="13.5703125" style="37" customWidth="1"/>
    <col min="6151" max="6151" width="12.42578125" style="37" customWidth="1"/>
    <col min="6152" max="6153" width="8.85546875" style="37"/>
    <col min="6154" max="6154" width="11.5703125" style="37" customWidth="1"/>
    <col min="6155" max="6400" width="8.85546875" style="37"/>
    <col min="6401" max="6401" width="37.140625" style="37" customWidth="1"/>
    <col min="6402" max="6402" width="12.140625" style="37" customWidth="1"/>
    <col min="6403" max="6403" width="12.5703125" style="37" customWidth="1"/>
    <col min="6404" max="6404" width="13" style="37" customWidth="1"/>
    <col min="6405" max="6406" width="13.5703125" style="37" customWidth="1"/>
    <col min="6407" max="6407" width="12.42578125" style="37" customWidth="1"/>
    <col min="6408" max="6409" width="8.85546875" style="37"/>
    <col min="6410" max="6410" width="11.5703125" style="37" customWidth="1"/>
    <col min="6411" max="6656" width="8.85546875" style="37"/>
    <col min="6657" max="6657" width="37.140625" style="37" customWidth="1"/>
    <col min="6658" max="6658" width="12.140625" style="37" customWidth="1"/>
    <col min="6659" max="6659" width="12.5703125" style="37" customWidth="1"/>
    <col min="6660" max="6660" width="13" style="37" customWidth="1"/>
    <col min="6661" max="6662" width="13.5703125" style="37" customWidth="1"/>
    <col min="6663" max="6663" width="12.42578125" style="37" customWidth="1"/>
    <col min="6664" max="6665" width="8.85546875" style="37"/>
    <col min="6666" max="6666" width="11.5703125" style="37" customWidth="1"/>
    <col min="6667" max="6912" width="8.85546875" style="37"/>
    <col min="6913" max="6913" width="37.140625" style="37" customWidth="1"/>
    <col min="6914" max="6914" width="12.140625" style="37" customWidth="1"/>
    <col min="6915" max="6915" width="12.5703125" style="37" customWidth="1"/>
    <col min="6916" max="6916" width="13" style="37" customWidth="1"/>
    <col min="6917" max="6918" width="13.5703125" style="37" customWidth="1"/>
    <col min="6919" max="6919" width="12.42578125" style="37" customWidth="1"/>
    <col min="6920" max="6921" width="8.85546875" style="37"/>
    <col min="6922" max="6922" width="11.5703125" style="37" customWidth="1"/>
    <col min="6923" max="7168" width="8.85546875" style="37"/>
    <col min="7169" max="7169" width="37.140625" style="37" customWidth="1"/>
    <col min="7170" max="7170" width="12.140625" style="37" customWidth="1"/>
    <col min="7171" max="7171" width="12.5703125" style="37" customWidth="1"/>
    <col min="7172" max="7172" width="13" style="37" customWidth="1"/>
    <col min="7173" max="7174" width="13.5703125" style="37" customWidth="1"/>
    <col min="7175" max="7175" width="12.42578125" style="37" customWidth="1"/>
    <col min="7176" max="7177" width="8.85546875" style="37"/>
    <col min="7178" max="7178" width="11.5703125" style="37" customWidth="1"/>
    <col min="7179" max="7424" width="8.85546875" style="37"/>
    <col min="7425" max="7425" width="37.140625" style="37" customWidth="1"/>
    <col min="7426" max="7426" width="12.140625" style="37" customWidth="1"/>
    <col min="7427" max="7427" width="12.5703125" style="37" customWidth="1"/>
    <col min="7428" max="7428" width="13" style="37" customWidth="1"/>
    <col min="7429" max="7430" width="13.5703125" style="37" customWidth="1"/>
    <col min="7431" max="7431" width="12.42578125" style="37" customWidth="1"/>
    <col min="7432" max="7433" width="8.85546875" style="37"/>
    <col min="7434" max="7434" width="11.5703125" style="37" customWidth="1"/>
    <col min="7435" max="7680" width="8.85546875" style="37"/>
    <col min="7681" max="7681" width="37.140625" style="37" customWidth="1"/>
    <col min="7682" max="7682" width="12.140625" style="37" customWidth="1"/>
    <col min="7683" max="7683" width="12.5703125" style="37" customWidth="1"/>
    <col min="7684" max="7684" width="13" style="37" customWidth="1"/>
    <col min="7685" max="7686" width="13.5703125" style="37" customWidth="1"/>
    <col min="7687" max="7687" width="12.42578125" style="37" customWidth="1"/>
    <col min="7688" max="7689" width="8.85546875" style="37"/>
    <col min="7690" max="7690" width="11.5703125" style="37" customWidth="1"/>
    <col min="7691" max="7936" width="8.85546875" style="37"/>
    <col min="7937" max="7937" width="37.140625" style="37" customWidth="1"/>
    <col min="7938" max="7938" width="12.140625" style="37" customWidth="1"/>
    <col min="7939" max="7939" width="12.5703125" style="37" customWidth="1"/>
    <col min="7940" max="7940" width="13" style="37" customWidth="1"/>
    <col min="7941" max="7942" width="13.5703125" style="37" customWidth="1"/>
    <col min="7943" max="7943" width="12.42578125" style="37" customWidth="1"/>
    <col min="7944" max="7945" width="8.85546875" style="37"/>
    <col min="7946" max="7946" width="11.5703125" style="37" customWidth="1"/>
    <col min="7947" max="8192" width="8.85546875" style="37"/>
    <col min="8193" max="8193" width="37.140625" style="37" customWidth="1"/>
    <col min="8194" max="8194" width="12.140625" style="37" customWidth="1"/>
    <col min="8195" max="8195" width="12.5703125" style="37" customWidth="1"/>
    <col min="8196" max="8196" width="13" style="37" customWidth="1"/>
    <col min="8197" max="8198" width="13.5703125" style="37" customWidth="1"/>
    <col min="8199" max="8199" width="12.42578125" style="37" customWidth="1"/>
    <col min="8200" max="8201" width="8.85546875" style="37"/>
    <col min="8202" max="8202" width="11.5703125" style="37" customWidth="1"/>
    <col min="8203" max="8448" width="8.85546875" style="37"/>
    <col min="8449" max="8449" width="37.140625" style="37" customWidth="1"/>
    <col min="8450" max="8450" width="12.140625" style="37" customWidth="1"/>
    <col min="8451" max="8451" width="12.5703125" style="37" customWidth="1"/>
    <col min="8452" max="8452" width="13" style="37" customWidth="1"/>
    <col min="8453" max="8454" width="13.5703125" style="37" customWidth="1"/>
    <col min="8455" max="8455" width="12.42578125" style="37" customWidth="1"/>
    <col min="8456" max="8457" width="8.85546875" style="37"/>
    <col min="8458" max="8458" width="11.5703125" style="37" customWidth="1"/>
    <col min="8459" max="8704" width="8.85546875" style="37"/>
    <col min="8705" max="8705" width="37.140625" style="37" customWidth="1"/>
    <col min="8706" max="8706" width="12.140625" style="37" customWidth="1"/>
    <col min="8707" max="8707" width="12.5703125" style="37" customWidth="1"/>
    <col min="8708" max="8708" width="13" style="37" customWidth="1"/>
    <col min="8709" max="8710" width="13.5703125" style="37" customWidth="1"/>
    <col min="8711" max="8711" width="12.42578125" style="37" customWidth="1"/>
    <col min="8712" max="8713" width="8.85546875" style="37"/>
    <col min="8714" max="8714" width="11.5703125" style="37" customWidth="1"/>
    <col min="8715" max="8960" width="8.85546875" style="37"/>
    <col min="8961" max="8961" width="37.140625" style="37" customWidth="1"/>
    <col min="8962" max="8962" width="12.140625" style="37" customWidth="1"/>
    <col min="8963" max="8963" width="12.5703125" style="37" customWidth="1"/>
    <col min="8964" max="8964" width="13" style="37" customWidth="1"/>
    <col min="8965" max="8966" width="13.5703125" style="37" customWidth="1"/>
    <col min="8967" max="8967" width="12.42578125" style="37" customWidth="1"/>
    <col min="8968" max="8969" width="8.85546875" style="37"/>
    <col min="8970" max="8970" width="11.5703125" style="37" customWidth="1"/>
    <col min="8971" max="9216" width="8.85546875" style="37"/>
    <col min="9217" max="9217" width="37.140625" style="37" customWidth="1"/>
    <col min="9218" max="9218" width="12.140625" style="37" customWidth="1"/>
    <col min="9219" max="9219" width="12.5703125" style="37" customWidth="1"/>
    <col min="9220" max="9220" width="13" style="37" customWidth="1"/>
    <col min="9221" max="9222" width="13.5703125" style="37" customWidth="1"/>
    <col min="9223" max="9223" width="12.42578125" style="37" customWidth="1"/>
    <col min="9224" max="9225" width="8.85546875" style="37"/>
    <col min="9226" max="9226" width="11.5703125" style="37" customWidth="1"/>
    <col min="9227" max="9472" width="8.85546875" style="37"/>
    <col min="9473" max="9473" width="37.140625" style="37" customWidth="1"/>
    <col min="9474" max="9474" width="12.140625" style="37" customWidth="1"/>
    <col min="9475" max="9475" width="12.5703125" style="37" customWidth="1"/>
    <col min="9476" max="9476" width="13" style="37" customWidth="1"/>
    <col min="9477" max="9478" width="13.5703125" style="37" customWidth="1"/>
    <col min="9479" max="9479" width="12.42578125" style="37" customWidth="1"/>
    <col min="9480" max="9481" width="8.85546875" style="37"/>
    <col min="9482" max="9482" width="11.5703125" style="37" customWidth="1"/>
    <col min="9483" max="9728" width="8.85546875" style="37"/>
    <col min="9729" max="9729" width="37.140625" style="37" customWidth="1"/>
    <col min="9730" max="9730" width="12.140625" style="37" customWidth="1"/>
    <col min="9731" max="9731" width="12.5703125" style="37" customWidth="1"/>
    <col min="9732" max="9732" width="13" style="37" customWidth="1"/>
    <col min="9733" max="9734" width="13.5703125" style="37" customWidth="1"/>
    <col min="9735" max="9735" width="12.42578125" style="37" customWidth="1"/>
    <col min="9736" max="9737" width="8.85546875" style="37"/>
    <col min="9738" max="9738" width="11.5703125" style="37" customWidth="1"/>
    <col min="9739" max="9984" width="8.85546875" style="37"/>
    <col min="9985" max="9985" width="37.140625" style="37" customWidth="1"/>
    <col min="9986" max="9986" width="12.140625" style="37" customWidth="1"/>
    <col min="9987" max="9987" width="12.5703125" style="37" customWidth="1"/>
    <col min="9988" max="9988" width="13" style="37" customWidth="1"/>
    <col min="9989" max="9990" width="13.5703125" style="37" customWidth="1"/>
    <col min="9991" max="9991" width="12.42578125" style="37" customWidth="1"/>
    <col min="9992" max="9993" width="8.85546875" style="37"/>
    <col min="9994" max="9994" width="11.5703125" style="37" customWidth="1"/>
    <col min="9995" max="10240" width="8.85546875" style="37"/>
    <col min="10241" max="10241" width="37.140625" style="37" customWidth="1"/>
    <col min="10242" max="10242" width="12.140625" style="37" customWidth="1"/>
    <col min="10243" max="10243" width="12.5703125" style="37" customWidth="1"/>
    <col min="10244" max="10244" width="13" style="37" customWidth="1"/>
    <col min="10245" max="10246" width="13.5703125" style="37" customWidth="1"/>
    <col min="10247" max="10247" width="12.42578125" style="37" customWidth="1"/>
    <col min="10248" max="10249" width="8.85546875" style="37"/>
    <col min="10250" max="10250" width="11.5703125" style="37" customWidth="1"/>
    <col min="10251" max="10496" width="8.85546875" style="37"/>
    <col min="10497" max="10497" width="37.140625" style="37" customWidth="1"/>
    <col min="10498" max="10498" width="12.140625" style="37" customWidth="1"/>
    <col min="10499" max="10499" width="12.5703125" style="37" customWidth="1"/>
    <col min="10500" max="10500" width="13" style="37" customWidth="1"/>
    <col min="10501" max="10502" width="13.5703125" style="37" customWidth="1"/>
    <col min="10503" max="10503" width="12.42578125" style="37" customWidth="1"/>
    <col min="10504" max="10505" width="8.85546875" style="37"/>
    <col min="10506" max="10506" width="11.5703125" style="37" customWidth="1"/>
    <col min="10507" max="10752" width="8.85546875" style="37"/>
    <col min="10753" max="10753" width="37.140625" style="37" customWidth="1"/>
    <col min="10754" max="10754" width="12.140625" style="37" customWidth="1"/>
    <col min="10755" max="10755" width="12.5703125" style="37" customWidth="1"/>
    <col min="10756" max="10756" width="13" style="37" customWidth="1"/>
    <col min="10757" max="10758" width="13.5703125" style="37" customWidth="1"/>
    <col min="10759" max="10759" width="12.42578125" style="37" customWidth="1"/>
    <col min="10760" max="10761" width="8.85546875" style="37"/>
    <col min="10762" max="10762" width="11.5703125" style="37" customWidth="1"/>
    <col min="10763" max="11008" width="8.85546875" style="37"/>
    <col min="11009" max="11009" width="37.140625" style="37" customWidth="1"/>
    <col min="11010" max="11010" width="12.140625" style="37" customWidth="1"/>
    <col min="11011" max="11011" width="12.5703125" style="37" customWidth="1"/>
    <col min="11012" max="11012" width="13" style="37" customWidth="1"/>
    <col min="11013" max="11014" width="13.5703125" style="37" customWidth="1"/>
    <col min="11015" max="11015" width="12.42578125" style="37" customWidth="1"/>
    <col min="11016" max="11017" width="8.85546875" style="37"/>
    <col min="11018" max="11018" width="11.5703125" style="37" customWidth="1"/>
    <col min="11019" max="11264" width="8.85546875" style="37"/>
    <col min="11265" max="11265" width="37.140625" style="37" customWidth="1"/>
    <col min="11266" max="11266" width="12.140625" style="37" customWidth="1"/>
    <col min="11267" max="11267" width="12.5703125" style="37" customWidth="1"/>
    <col min="11268" max="11268" width="13" style="37" customWidth="1"/>
    <col min="11269" max="11270" width="13.5703125" style="37" customWidth="1"/>
    <col min="11271" max="11271" width="12.42578125" style="37" customWidth="1"/>
    <col min="11272" max="11273" width="8.85546875" style="37"/>
    <col min="11274" max="11274" width="11.5703125" style="37" customWidth="1"/>
    <col min="11275" max="11520" width="8.85546875" style="37"/>
    <col min="11521" max="11521" width="37.140625" style="37" customWidth="1"/>
    <col min="11522" max="11522" width="12.140625" style="37" customWidth="1"/>
    <col min="11523" max="11523" width="12.5703125" style="37" customWidth="1"/>
    <col min="11524" max="11524" width="13" style="37" customWidth="1"/>
    <col min="11525" max="11526" width="13.5703125" style="37" customWidth="1"/>
    <col min="11527" max="11527" width="12.42578125" style="37" customWidth="1"/>
    <col min="11528" max="11529" width="8.85546875" style="37"/>
    <col min="11530" max="11530" width="11.5703125" style="37" customWidth="1"/>
    <col min="11531" max="11776" width="8.85546875" style="37"/>
    <col min="11777" max="11777" width="37.140625" style="37" customWidth="1"/>
    <col min="11778" max="11778" width="12.140625" style="37" customWidth="1"/>
    <col min="11779" max="11779" width="12.5703125" style="37" customWidth="1"/>
    <col min="11780" max="11780" width="13" style="37" customWidth="1"/>
    <col min="11781" max="11782" width="13.5703125" style="37" customWidth="1"/>
    <col min="11783" max="11783" width="12.42578125" style="37" customWidth="1"/>
    <col min="11784" max="11785" width="8.85546875" style="37"/>
    <col min="11786" max="11786" width="11.5703125" style="37" customWidth="1"/>
    <col min="11787" max="12032" width="8.85546875" style="37"/>
    <col min="12033" max="12033" width="37.140625" style="37" customWidth="1"/>
    <col min="12034" max="12034" width="12.140625" style="37" customWidth="1"/>
    <col min="12035" max="12035" width="12.5703125" style="37" customWidth="1"/>
    <col min="12036" max="12036" width="13" style="37" customWidth="1"/>
    <col min="12037" max="12038" width="13.5703125" style="37" customWidth="1"/>
    <col min="12039" max="12039" width="12.42578125" style="37" customWidth="1"/>
    <col min="12040" max="12041" width="8.85546875" style="37"/>
    <col min="12042" max="12042" width="11.5703125" style="37" customWidth="1"/>
    <col min="12043" max="12288" width="8.85546875" style="37"/>
    <col min="12289" max="12289" width="37.140625" style="37" customWidth="1"/>
    <col min="12290" max="12290" width="12.140625" style="37" customWidth="1"/>
    <col min="12291" max="12291" width="12.5703125" style="37" customWidth="1"/>
    <col min="12292" max="12292" width="13" style="37" customWidth="1"/>
    <col min="12293" max="12294" width="13.5703125" style="37" customWidth="1"/>
    <col min="12295" max="12295" width="12.42578125" style="37" customWidth="1"/>
    <col min="12296" max="12297" width="8.85546875" style="37"/>
    <col min="12298" max="12298" width="11.5703125" style="37" customWidth="1"/>
    <col min="12299" max="12544" width="8.85546875" style="37"/>
    <col min="12545" max="12545" width="37.140625" style="37" customWidth="1"/>
    <col min="12546" max="12546" width="12.140625" style="37" customWidth="1"/>
    <col min="12547" max="12547" width="12.5703125" style="37" customWidth="1"/>
    <col min="12548" max="12548" width="13" style="37" customWidth="1"/>
    <col min="12549" max="12550" width="13.5703125" style="37" customWidth="1"/>
    <col min="12551" max="12551" width="12.42578125" style="37" customWidth="1"/>
    <col min="12552" max="12553" width="8.85546875" style="37"/>
    <col min="12554" max="12554" width="11.5703125" style="37" customWidth="1"/>
    <col min="12555" max="12800" width="8.85546875" style="37"/>
    <col min="12801" max="12801" width="37.140625" style="37" customWidth="1"/>
    <col min="12802" max="12802" width="12.140625" style="37" customWidth="1"/>
    <col min="12803" max="12803" width="12.5703125" style="37" customWidth="1"/>
    <col min="12804" max="12804" width="13" style="37" customWidth="1"/>
    <col min="12805" max="12806" width="13.5703125" style="37" customWidth="1"/>
    <col min="12807" max="12807" width="12.42578125" style="37" customWidth="1"/>
    <col min="12808" max="12809" width="8.85546875" style="37"/>
    <col min="12810" max="12810" width="11.5703125" style="37" customWidth="1"/>
    <col min="12811" max="13056" width="8.85546875" style="37"/>
    <col min="13057" max="13057" width="37.140625" style="37" customWidth="1"/>
    <col min="13058" max="13058" width="12.140625" style="37" customWidth="1"/>
    <col min="13059" max="13059" width="12.5703125" style="37" customWidth="1"/>
    <col min="13060" max="13060" width="13" style="37" customWidth="1"/>
    <col min="13061" max="13062" width="13.5703125" style="37" customWidth="1"/>
    <col min="13063" max="13063" width="12.42578125" style="37" customWidth="1"/>
    <col min="13064" max="13065" width="8.85546875" style="37"/>
    <col min="13066" max="13066" width="11.5703125" style="37" customWidth="1"/>
    <col min="13067" max="13312" width="8.85546875" style="37"/>
    <col min="13313" max="13313" width="37.140625" style="37" customWidth="1"/>
    <col min="13314" max="13314" width="12.140625" style="37" customWidth="1"/>
    <col min="13315" max="13315" width="12.5703125" style="37" customWidth="1"/>
    <col min="13316" max="13316" width="13" style="37" customWidth="1"/>
    <col min="13317" max="13318" width="13.5703125" style="37" customWidth="1"/>
    <col min="13319" max="13319" width="12.42578125" style="37" customWidth="1"/>
    <col min="13320" max="13321" width="8.85546875" style="37"/>
    <col min="13322" max="13322" width="11.5703125" style="37" customWidth="1"/>
    <col min="13323" max="13568" width="8.85546875" style="37"/>
    <col min="13569" max="13569" width="37.140625" style="37" customWidth="1"/>
    <col min="13570" max="13570" width="12.140625" style="37" customWidth="1"/>
    <col min="13571" max="13571" width="12.5703125" style="37" customWidth="1"/>
    <col min="13572" max="13572" width="13" style="37" customWidth="1"/>
    <col min="13573" max="13574" width="13.5703125" style="37" customWidth="1"/>
    <col min="13575" max="13575" width="12.42578125" style="37" customWidth="1"/>
    <col min="13576" max="13577" width="8.85546875" style="37"/>
    <col min="13578" max="13578" width="11.5703125" style="37" customWidth="1"/>
    <col min="13579" max="13824" width="8.85546875" style="37"/>
    <col min="13825" max="13825" width="37.140625" style="37" customWidth="1"/>
    <col min="13826" max="13826" width="12.140625" style="37" customWidth="1"/>
    <col min="13827" max="13827" width="12.5703125" style="37" customWidth="1"/>
    <col min="13828" max="13828" width="13" style="37" customWidth="1"/>
    <col min="13829" max="13830" width="13.5703125" style="37" customWidth="1"/>
    <col min="13831" max="13831" width="12.42578125" style="37" customWidth="1"/>
    <col min="13832" max="13833" width="8.85546875" style="37"/>
    <col min="13834" max="13834" width="11.5703125" style="37" customWidth="1"/>
    <col min="13835" max="14080" width="8.85546875" style="37"/>
    <col min="14081" max="14081" width="37.140625" style="37" customWidth="1"/>
    <col min="14082" max="14082" width="12.140625" style="37" customWidth="1"/>
    <col min="14083" max="14083" width="12.5703125" style="37" customWidth="1"/>
    <col min="14084" max="14084" width="13" style="37" customWidth="1"/>
    <col min="14085" max="14086" width="13.5703125" style="37" customWidth="1"/>
    <col min="14087" max="14087" width="12.42578125" style="37" customWidth="1"/>
    <col min="14088" max="14089" width="8.85546875" style="37"/>
    <col min="14090" max="14090" width="11.5703125" style="37" customWidth="1"/>
    <col min="14091" max="14336" width="8.85546875" style="37"/>
    <col min="14337" max="14337" width="37.140625" style="37" customWidth="1"/>
    <col min="14338" max="14338" width="12.140625" style="37" customWidth="1"/>
    <col min="14339" max="14339" width="12.5703125" style="37" customWidth="1"/>
    <col min="14340" max="14340" width="13" style="37" customWidth="1"/>
    <col min="14341" max="14342" width="13.5703125" style="37" customWidth="1"/>
    <col min="14343" max="14343" width="12.42578125" style="37" customWidth="1"/>
    <col min="14344" max="14345" width="8.85546875" style="37"/>
    <col min="14346" max="14346" width="11.5703125" style="37" customWidth="1"/>
    <col min="14347" max="14592" width="8.85546875" style="37"/>
    <col min="14593" max="14593" width="37.140625" style="37" customWidth="1"/>
    <col min="14594" max="14594" width="12.140625" style="37" customWidth="1"/>
    <col min="14595" max="14595" width="12.5703125" style="37" customWidth="1"/>
    <col min="14596" max="14596" width="13" style="37" customWidth="1"/>
    <col min="14597" max="14598" width="13.5703125" style="37" customWidth="1"/>
    <col min="14599" max="14599" width="12.42578125" style="37" customWidth="1"/>
    <col min="14600" max="14601" width="8.85546875" style="37"/>
    <col min="14602" max="14602" width="11.5703125" style="37" customWidth="1"/>
    <col min="14603" max="14848" width="8.85546875" style="37"/>
    <col min="14849" max="14849" width="37.140625" style="37" customWidth="1"/>
    <col min="14850" max="14850" width="12.140625" style="37" customWidth="1"/>
    <col min="14851" max="14851" width="12.5703125" style="37" customWidth="1"/>
    <col min="14852" max="14852" width="13" style="37" customWidth="1"/>
    <col min="14853" max="14854" width="13.5703125" style="37" customWidth="1"/>
    <col min="14855" max="14855" width="12.42578125" style="37" customWidth="1"/>
    <col min="14856" max="14857" width="8.85546875" style="37"/>
    <col min="14858" max="14858" width="11.5703125" style="37" customWidth="1"/>
    <col min="14859" max="15104" width="8.85546875" style="37"/>
    <col min="15105" max="15105" width="37.140625" style="37" customWidth="1"/>
    <col min="15106" max="15106" width="12.140625" style="37" customWidth="1"/>
    <col min="15107" max="15107" width="12.5703125" style="37" customWidth="1"/>
    <col min="15108" max="15108" width="13" style="37" customWidth="1"/>
    <col min="15109" max="15110" width="13.5703125" style="37" customWidth="1"/>
    <col min="15111" max="15111" width="12.42578125" style="37" customWidth="1"/>
    <col min="15112" max="15113" width="8.85546875" style="37"/>
    <col min="15114" max="15114" width="11.5703125" style="37" customWidth="1"/>
    <col min="15115" max="15360" width="8.85546875" style="37"/>
    <col min="15361" max="15361" width="37.140625" style="37" customWidth="1"/>
    <col min="15362" max="15362" width="12.140625" style="37" customWidth="1"/>
    <col min="15363" max="15363" width="12.5703125" style="37" customWidth="1"/>
    <col min="15364" max="15364" width="13" style="37" customWidth="1"/>
    <col min="15365" max="15366" width="13.5703125" style="37" customWidth="1"/>
    <col min="15367" max="15367" width="12.42578125" style="37" customWidth="1"/>
    <col min="15368" max="15369" width="8.85546875" style="37"/>
    <col min="15370" max="15370" width="11.5703125" style="37" customWidth="1"/>
    <col min="15371" max="15616" width="8.85546875" style="37"/>
    <col min="15617" max="15617" width="37.140625" style="37" customWidth="1"/>
    <col min="15618" max="15618" width="12.140625" style="37" customWidth="1"/>
    <col min="15619" max="15619" width="12.5703125" style="37" customWidth="1"/>
    <col min="15620" max="15620" width="13" style="37" customWidth="1"/>
    <col min="15621" max="15622" width="13.5703125" style="37" customWidth="1"/>
    <col min="15623" max="15623" width="12.42578125" style="37" customWidth="1"/>
    <col min="15624" max="15625" width="8.85546875" style="37"/>
    <col min="15626" max="15626" width="11.5703125" style="37" customWidth="1"/>
    <col min="15627" max="15872" width="8.85546875" style="37"/>
    <col min="15873" max="15873" width="37.140625" style="37" customWidth="1"/>
    <col min="15874" max="15874" width="12.140625" style="37" customWidth="1"/>
    <col min="15875" max="15875" width="12.5703125" style="37" customWidth="1"/>
    <col min="15876" max="15876" width="13" style="37" customWidth="1"/>
    <col min="15877" max="15878" width="13.5703125" style="37" customWidth="1"/>
    <col min="15879" max="15879" width="12.42578125" style="37" customWidth="1"/>
    <col min="15880" max="15881" width="8.85546875" style="37"/>
    <col min="15882" max="15882" width="11.5703125" style="37" customWidth="1"/>
    <col min="15883" max="16128" width="8.85546875" style="37"/>
    <col min="16129" max="16129" width="37.140625" style="37" customWidth="1"/>
    <col min="16130" max="16130" width="12.140625" style="37" customWidth="1"/>
    <col min="16131" max="16131" width="12.5703125" style="37" customWidth="1"/>
    <col min="16132" max="16132" width="13" style="37" customWidth="1"/>
    <col min="16133" max="16134" width="13.5703125" style="37" customWidth="1"/>
    <col min="16135" max="16135" width="12.42578125" style="37" customWidth="1"/>
    <col min="16136" max="16137" width="8.85546875" style="37"/>
    <col min="16138" max="16138" width="11.5703125" style="37" customWidth="1"/>
    <col min="16139" max="16384" width="8.85546875" style="37"/>
  </cols>
  <sheetData>
    <row r="1" spans="1:14" s="26" customFormat="1" ht="20.25" x14ac:dyDescent="0.3">
      <c r="A1" s="374" t="s">
        <v>42</v>
      </c>
      <c r="B1" s="374"/>
      <c r="C1" s="374"/>
      <c r="D1" s="374"/>
      <c r="E1" s="374"/>
      <c r="F1" s="374"/>
      <c r="G1" s="374"/>
    </row>
    <row r="2" spans="1:14" s="26" customFormat="1" ht="20.25" x14ac:dyDescent="0.3">
      <c r="A2" s="375" t="s">
        <v>47</v>
      </c>
      <c r="B2" s="375"/>
      <c r="C2" s="375"/>
      <c r="D2" s="375"/>
      <c r="E2" s="375"/>
      <c r="F2" s="375"/>
      <c r="G2" s="375"/>
    </row>
    <row r="3" spans="1:14" s="29" customFormat="1" ht="15.75" x14ac:dyDescent="0.25">
      <c r="A3" s="27"/>
      <c r="B3" s="27"/>
      <c r="C3" s="27"/>
      <c r="D3" s="27"/>
      <c r="E3" s="27"/>
      <c r="F3" s="27"/>
      <c r="G3" s="110" t="s">
        <v>44</v>
      </c>
    </row>
    <row r="4" spans="1:14" s="29" customFormat="1" ht="51.75" customHeight="1" x14ac:dyDescent="0.2">
      <c r="A4" s="103"/>
      <c r="B4" s="106" t="s">
        <v>378</v>
      </c>
      <c r="C4" s="106" t="s">
        <v>382</v>
      </c>
      <c r="D4" s="71" t="s">
        <v>45</v>
      </c>
      <c r="E4" s="109" t="s">
        <v>383</v>
      </c>
      <c r="F4" s="109" t="s">
        <v>384</v>
      </c>
      <c r="G4" s="71" t="s">
        <v>45</v>
      </c>
    </row>
    <row r="5" spans="1:14" s="31" customFormat="1" ht="28.35" customHeight="1" x14ac:dyDescent="0.25">
      <c r="A5" s="42" t="s">
        <v>14</v>
      </c>
      <c r="B5" s="30">
        <v>5730</v>
      </c>
      <c r="C5" s="30">
        <f>SUM(C6:C29)</f>
        <v>5384</v>
      </c>
      <c r="D5" s="35">
        <f>C5/B5*100</f>
        <v>93.961605584642243</v>
      </c>
      <c r="E5" s="30">
        <v>810</v>
      </c>
      <c r="F5" s="30">
        <f>SUM(F6:F29)</f>
        <v>1273</v>
      </c>
      <c r="G5" s="35" t="s">
        <v>470</v>
      </c>
    </row>
    <row r="6" spans="1:14" ht="18.600000000000001" customHeight="1" x14ac:dyDescent="0.2">
      <c r="A6" s="32" t="s">
        <v>48</v>
      </c>
      <c r="B6" s="212">
        <v>2151</v>
      </c>
      <c r="C6" s="213">
        <v>1525</v>
      </c>
      <c r="D6" s="35">
        <f t="shared" ref="D6:D29" si="0">C6/B6*100</f>
        <v>70.897257089725713</v>
      </c>
      <c r="E6" s="212">
        <v>240</v>
      </c>
      <c r="F6" s="213">
        <v>291</v>
      </c>
      <c r="G6" s="35">
        <f t="shared" ref="G6:G29" si="1">F6/E6*100</f>
        <v>121.24999999999999</v>
      </c>
      <c r="H6" s="36"/>
      <c r="I6" s="43"/>
      <c r="J6" s="43"/>
      <c r="K6" s="43"/>
      <c r="L6" s="43"/>
      <c r="M6" s="43"/>
      <c r="N6" s="43"/>
    </row>
    <row r="7" spans="1:14" ht="18.600000000000001" customHeight="1" x14ac:dyDescent="0.2">
      <c r="A7" s="32" t="s">
        <v>49</v>
      </c>
      <c r="B7" s="212">
        <v>45</v>
      </c>
      <c r="C7" s="213">
        <v>42</v>
      </c>
      <c r="D7" s="35">
        <f t="shared" si="0"/>
        <v>93.333333333333329</v>
      </c>
      <c r="E7" s="212">
        <v>4</v>
      </c>
      <c r="F7" s="213">
        <v>6</v>
      </c>
      <c r="G7" s="35">
        <f t="shared" si="1"/>
        <v>150</v>
      </c>
      <c r="H7" s="36"/>
      <c r="I7" s="43"/>
      <c r="J7" s="43"/>
      <c r="K7" s="43"/>
      <c r="L7" s="43"/>
      <c r="M7" s="43"/>
      <c r="N7" s="43"/>
    </row>
    <row r="8" spans="1:14" s="40" customFormat="1" ht="18.600000000000001" customHeight="1" x14ac:dyDescent="0.2">
      <c r="A8" s="32" t="s">
        <v>50</v>
      </c>
      <c r="B8" s="212">
        <v>0</v>
      </c>
      <c r="C8" s="213">
        <v>0</v>
      </c>
      <c r="D8" s="354" t="e">
        <f t="shared" si="0"/>
        <v>#DIV/0!</v>
      </c>
      <c r="E8" s="212">
        <v>0</v>
      </c>
      <c r="F8" s="213">
        <v>0</v>
      </c>
      <c r="G8" s="354" t="e">
        <f t="shared" si="1"/>
        <v>#DIV/0!</v>
      </c>
      <c r="H8" s="36"/>
      <c r="I8" s="37"/>
      <c r="J8" s="38"/>
    </row>
    <row r="9" spans="1:14" ht="18.600000000000001" customHeight="1" x14ac:dyDescent="0.2">
      <c r="A9" s="32" t="s">
        <v>51</v>
      </c>
      <c r="B9" s="212">
        <v>56</v>
      </c>
      <c r="C9" s="213">
        <v>66</v>
      </c>
      <c r="D9" s="35">
        <f t="shared" si="0"/>
        <v>117.85714285714286</v>
      </c>
      <c r="E9" s="212">
        <v>6</v>
      </c>
      <c r="F9" s="213">
        <v>19</v>
      </c>
      <c r="G9" s="35" t="s">
        <v>468</v>
      </c>
      <c r="H9" s="36"/>
      <c r="J9" s="38"/>
      <c r="L9" s="44"/>
    </row>
    <row r="10" spans="1:14" ht="18.600000000000001" customHeight="1" x14ac:dyDescent="0.2">
      <c r="A10" s="32" t="s">
        <v>52</v>
      </c>
      <c r="B10" s="212">
        <v>199</v>
      </c>
      <c r="C10" s="213">
        <v>199</v>
      </c>
      <c r="D10" s="35">
        <f t="shared" si="0"/>
        <v>100</v>
      </c>
      <c r="E10" s="212">
        <v>30</v>
      </c>
      <c r="F10" s="213">
        <v>51</v>
      </c>
      <c r="G10" s="35">
        <f t="shared" si="1"/>
        <v>170</v>
      </c>
      <c r="H10" s="36"/>
      <c r="J10" s="38"/>
    </row>
    <row r="11" spans="1:14" ht="31.5" x14ac:dyDescent="0.2">
      <c r="A11" s="32" t="s">
        <v>53</v>
      </c>
      <c r="B11" s="212">
        <v>73</v>
      </c>
      <c r="C11" s="213">
        <v>53</v>
      </c>
      <c r="D11" s="35">
        <f t="shared" si="0"/>
        <v>72.602739726027394</v>
      </c>
      <c r="E11" s="212">
        <v>9</v>
      </c>
      <c r="F11" s="213">
        <v>10</v>
      </c>
      <c r="G11" s="35">
        <f t="shared" si="1"/>
        <v>111.11111111111111</v>
      </c>
      <c r="H11" s="36"/>
      <c r="J11" s="38"/>
    </row>
    <row r="12" spans="1:14" ht="78.75" x14ac:dyDescent="0.2">
      <c r="A12" s="32" t="s">
        <v>54</v>
      </c>
      <c r="B12" s="212">
        <v>211</v>
      </c>
      <c r="C12" s="213">
        <v>191</v>
      </c>
      <c r="D12" s="35">
        <f t="shared" si="0"/>
        <v>90.521327014218016</v>
      </c>
      <c r="E12" s="212">
        <v>37</v>
      </c>
      <c r="F12" s="213">
        <v>51</v>
      </c>
      <c r="G12" s="35">
        <f t="shared" si="1"/>
        <v>137.83783783783784</v>
      </c>
      <c r="H12" s="36"/>
      <c r="J12" s="38"/>
    </row>
    <row r="13" spans="1:14" ht="31.5" x14ac:dyDescent="0.2">
      <c r="A13" s="32" t="s">
        <v>55</v>
      </c>
      <c r="B13" s="212">
        <v>524</v>
      </c>
      <c r="C13" s="213">
        <v>294</v>
      </c>
      <c r="D13" s="35">
        <f t="shared" si="0"/>
        <v>56.106870229007633</v>
      </c>
      <c r="E13" s="212">
        <v>45</v>
      </c>
      <c r="F13" s="213">
        <v>68</v>
      </c>
      <c r="G13" s="35">
        <f t="shared" si="1"/>
        <v>151.11111111111111</v>
      </c>
      <c r="H13" s="36"/>
      <c r="J13" s="38"/>
    </row>
    <row r="14" spans="1:14" ht="31.5" x14ac:dyDescent="0.2">
      <c r="A14" s="32" t="s">
        <v>56</v>
      </c>
      <c r="B14" s="212">
        <v>51</v>
      </c>
      <c r="C14" s="213">
        <v>119</v>
      </c>
      <c r="D14" s="35" t="s">
        <v>464</v>
      </c>
      <c r="E14" s="212">
        <v>16</v>
      </c>
      <c r="F14" s="213">
        <v>22</v>
      </c>
      <c r="G14" s="35">
        <f t="shared" si="1"/>
        <v>137.5</v>
      </c>
      <c r="H14" s="36"/>
      <c r="J14" s="38"/>
    </row>
    <row r="15" spans="1:14" ht="31.5" x14ac:dyDescent="0.2">
      <c r="A15" s="32" t="s">
        <v>57</v>
      </c>
      <c r="B15" s="212">
        <v>4</v>
      </c>
      <c r="C15" s="213">
        <v>11</v>
      </c>
      <c r="D15" s="35" t="s">
        <v>465</v>
      </c>
      <c r="E15" s="212">
        <v>1</v>
      </c>
      <c r="F15" s="213">
        <v>3</v>
      </c>
      <c r="G15" s="35" t="s">
        <v>467</v>
      </c>
      <c r="H15" s="36"/>
      <c r="J15" s="38"/>
    </row>
    <row r="16" spans="1:14" ht="31.5" x14ac:dyDescent="0.2">
      <c r="A16" s="32" t="s">
        <v>58</v>
      </c>
      <c r="B16" s="212">
        <v>89</v>
      </c>
      <c r="C16" s="213">
        <v>126</v>
      </c>
      <c r="D16" s="35">
        <f t="shared" si="0"/>
        <v>141.57303370786516</v>
      </c>
      <c r="E16" s="212">
        <v>10</v>
      </c>
      <c r="F16" s="213">
        <v>31</v>
      </c>
      <c r="G16" s="35" t="s">
        <v>471</v>
      </c>
      <c r="H16" s="36"/>
      <c r="J16" s="38"/>
    </row>
    <row r="17" spans="1:10" ht="47.25" x14ac:dyDescent="0.2">
      <c r="A17" s="32" t="s">
        <v>59</v>
      </c>
      <c r="B17" s="212">
        <v>63</v>
      </c>
      <c r="C17" s="213">
        <v>99</v>
      </c>
      <c r="D17" s="35">
        <f t="shared" si="0"/>
        <v>157.14285714285714</v>
      </c>
      <c r="E17" s="212">
        <v>11</v>
      </c>
      <c r="F17" s="213">
        <v>18</v>
      </c>
      <c r="G17" s="35">
        <f t="shared" si="1"/>
        <v>163.63636363636365</v>
      </c>
      <c r="H17" s="36"/>
      <c r="J17" s="38"/>
    </row>
    <row r="18" spans="1:10" ht="31.5" x14ac:dyDescent="0.2">
      <c r="A18" s="32" t="s">
        <v>60</v>
      </c>
      <c r="B18" s="212">
        <v>498</v>
      </c>
      <c r="C18" s="213">
        <v>933</v>
      </c>
      <c r="D18" s="35">
        <f t="shared" si="0"/>
        <v>187.34939759036143</v>
      </c>
      <c r="E18" s="212">
        <v>88</v>
      </c>
      <c r="F18" s="213">
        <v>250</v>
      </c>
      <c r="G18" s="35" t="s">
        <v>472</v>
      </c>
      <c r="H18" s="36"/>
      <c r="J18" s="38"/>
    </row>
    <row r="19" spans="1:10" ht="31.5" x14ac:dyDescent="0.2">
      <c r="A19" s="32" t="s">
        <v>61</v>
      </c>
      <c r="B19" s="212">
        <v>742</v>
      </c>
      <c r="C19" s="213">
        <v>503</v>
      </c>
      <c r="D19" s="35">
        <f t="shared" si="0"/>
        <v>67.789757412398927</v>
      </c>
      <c r="E19" s="212">
        <v>105</v>
      </c>
      <c r="F19" s="213">
        <v>111</v>
      </c>
      <c r="G19" s="35">
        <f t="shared" si="1"/>
        <v>105.71428571428572</v>
      </c>
      <c r="H19" s="36"/>
      <c r="J19" s="38"/>
    </row>
    <row r="20" spans="1:10" ht="18.600000000000001" customHeight="1" x14ac:dyDescent="0.2">
      <c r="A20" s="32" t="s">
        <v>62</v>
      </c>
      <c r="B20" s="212">
        <v>38</v>
      </c>
      <c r="C20" s="213">
        <v>46</v>
      </c>
      <c r="D20" s="35">
        <f t="shared" si="0"/>
        <v>121.05263157894737</v>
      </c>
      <c r="E20" s="212">
        <v>11</v>
      </c>
      <c r="F20" s="213">
        <v>9</v>
      </c>
      <c r="G20" s="35">
        <f t="shared" si="1"/>
        <v>81.818181818181827</v>
      </c>
      <c r="H20" s="36"/>
      <c r="J20" s="38"/>
    </row>
    <row r="21" spans="1:10" ht="31.5" x14ac:dyDescent="0.2">
      <c r="A21" s="32" t="s">
        <v>63</v>
      </c>
      <c r="B21" s="212">
        <v>299</v>
      </c>
      <c r="C21" s="213">
        <v>332</v>
      </c>
      <c r="D21" s="35">
        <f t="shared" si="0"/>
        <v>111.03678929765886</v>
      </c>
      <c r="E21" s="212">
        <v>57</v>
      </c>
      <c r="F21" s="213">
        <v>138</v>
      </c>
      <c r="G21" s="35" t="s">
        <v>469</v>
      </c>
      <c r="H21" s="36"/>
      <c r="J21" s="38"/>
    </row>
    <row r="22" spans="1:10" ht="31.5" x14ac:dyDescent="0.2">
      <c r="A22" s="32" t="s">
        <v>64</v>
      </c>
      <c r="B22" s="212">
        <v>12</v>
      </c>
      <c r="C22" s="213">
        <v>14</v>
      </c>
      <c r="D22" s="35">
        <f t="shared" si="0"/>
        <v>116.66666666666667</v>
      </c>
      <c r="E22" s="212">
        <v>2</v>
      </c>
      <c r="F22" s="213">
        <v>2</v>
      </c>
      <c r="G22" s="35">
        <f t="shared" si="1"/>
        <v>100</v>
      </c>
      <c r="H22" s="36"/>
      <c r="J22" s="41"/>
    </row>
    <row r="23" spans="1:10" ht="31.5" x14ac:dyDescent="0.2">
      <c r="A23" s="32" t="s">
        <v>65</v>
      </c>
      <c r="B23" s="212">
        <v>76</v>
      </c>
      <c r="C23" s="213">
        <v>87</v>
      </c>
      <c r="D23" s="35">
        <f t="shared" si="0"/>
        <v>114.4736842105263</v>
      </c>
      <c r="E23" s="212">
        <v>15</v>
      </c>
      <c r="F23" s="213">
        <v>17</v>
      </c>
      <c r="G23" s="35">
        <f t="shared" si="1"/>
        <v>113.33333333333333</v>
      </c>
      <c r="H23" s="36"/>
      <c r="J23" s="41"/>
    </row>
    <row r="24" spans="1:10" ht="31.5" x14ac:dyDescent="0.2">
      <c r="A24" s="32" t="s">
        <v>66</v>
      </c>
      <c r="B24" s="212">
        <v>197</v>
      </c>
      <c r="C24" s="213">
        <v>261</v>
      </c>
      <c r="D24" s="35">
        <f t="shared" si="0"/>
        <v>132.48730964467006</v>
      </c>
      <c r="E24" s="212">
        <v>35</v>
      </c>
      <c r="F24" s="213">
        <v>68</v>
      </c>
      <c r="G24" s="35">
        <f t="shared" si="1"/>
        <v>194.28571428571428</v>
      </c>
      <c r="H24" s="36"/>
      <c r="J24" s="41"/>
    </row>
    <row r="25" spans="1:10" ht="31.5" x14ac:dyDescent="0.2">
      <c r="A25" s="32" t="s">
        <v>67</v>
      </c>
      <c r="B25" s="212">
        <v>39</v>
      </c>
      <c r="C25" s="213">
        <v>103</v>
      </c>
      <c r="D25" s="35" t="s">
        <v>466</v>
      </c>
      <c r="E25" s="212">
        <v>13</v>
      </c>
      <c r="F25" s="213">
        <v>24</v>
      </c>
      <c r="G25" s="35">
        <f t="shared" si="1"/>
        <v>184.61538461538461</v>
      </c>
    </row>
    <row r="26" spans="1:10" ht="31.5" x14ac:dyDescent="0.2">
      <c r="A26" s="32" t="s">
        <v>68</v>
      </c>
      <c r="B26" s="212">
        <v>40</v>
      </c>
      <c r="C26" s="213">
        <v>32</v>
      </c>
      <c r="D26" s="35">
        <f t="shared" si="0"/>
        <v>80</v>
      </c>
      <c r="E26" s="212">
        <v>5</v>
      </c>
      <c r="F26" s="213">
        <v>7</v>
      </c>
      <c r="G26" s="35">
        <f t="shared" si="1"/>
        <v>140</v>
      </c>
    </row>
    <row r="27" spans="1:10" ht="18.600000000000001" customHeight="1" x14ac:dyDescent="0.2">
      <c r="A27" s="32" t="s">
        <v>69</v>
      </c>
      <c r="B27" s="212">
        <v>156</v>
      </c>
      <c r="C27" s="213">
        <v>193</v>
      </c>
      <c r="D27" s="35">
        <f t="shared" si="0"/>
        <v>123.71794871794873</v>
      </c>
      <c r="E27" s="212">
        <v>44</v>
      </c>
      <c r="F27" s="213">
        <v>60</v>
      </c>
      <c r="G27" s="35">
        <f t="shared" si="1"/>
        <v>136.36363636363635</v>
      </c>
    </row>
    <row r="28" spans="1:10" ht="18.600000000000001" customHeight="1" x14ac:dyDescent="0.2">
      <c r="A28" s="32" t="s">
        <v>70</v>
      </c>
      <c r="B28" s="212">
        <v>96</v>
      </c>
      <c r="C28" s="213">
        <v>95</v>
      </c>
      <c r="D28" s="35">
        <f t="shared" si="0"/>
        <v>98.958333333333343</v>
      </c>
      <c r="E28" s="212">
        <v>9</v>
      </c>
      <c r="F28" s="213">
        <v>5</v>
      </c>
      <c r="G28" s="35">
        <f t="shared" si="1"/>
        <v>55.555555555555557</v>
      </c>
    </row>
    <row r="29" spans="1:10" ht="31.5" x14ac:dyDescent="0.2">
      <c r="A29" s="32" t="s">
        <v>71</v>
      </c>
      <c r="B29" s="212">
        <v>71</v>
      </c>
      <c r="C29" s="213">
        <v>60</v>
      </c>
      <c r="D29" s="35">
        <f t="shared" si="0"/>
        <v>84.507042253521121</v>
      </c>
      <c r="E29" s="212">
        <v>17</v>
      </c>
      <c r="F29" s="213">
        <v>12</v>
      </c>
      <c r="G29" s="35">
        <f t="shared" si="1"/>
        <v>70.588235294117652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5" style="37" customWidth="1"/>
    <col min="2" max="2" width="20.5703125" style="37" customWidth="1"/>
    <col min="3" max="3" width="20.140625" style="37" customWidth="1"/>
    <col min="4" max="4" width="14" style="37" customWidth="1"/>
    <col min="5" max="6" width="15.7109375" style="37" customWidth="1"/>
    <col min="7" max="7" width="14.5703125" style="37" customWidth="1"/>
    <col min="8" max="242" width="8.85546875" style="37"/>
    <col min="243" max="243" width="55" style="37" customWidth="1"/>
    <col min="244" max="245" width="15.7109375" style="37" customWidth="1"/>
    <col min="246" max="246" width="14" style="37" customWidth="1"/>
    <col min="247" max="248" width="15.7109375" style="37" customWidth="1"/>
    <col min="249" max="249" width="14.5703125" style="37" customWidth="1"/>
    <col min="250" max="250" width="8.85546875" style="37"/>
    <col min="251" max="251" width="13.7109375" style="37" bestFit="1" customWidth="1"/>
    <col min="252" max="252" width="6" style="37" bestFit="1" customWidth="1"/>
    <col min="253" max="253" width="3.7109375" style="37" bestFit="1" customWidth="1"/>
    <col min="254" max="255" width="8.28515625" style="37" bestFit="1" customWidth="1"/>
    <col min="256" max="256" width="3.7109375" style="37" bestFit="1" customWidth="1"/>
    <col min="257" max="498" width="8.85546875" style="37"/>
    <col min="499" max="499" width="55" style="37" customWidth="1"/>
    <col min="500" max="501" width="15.7109375" style="37" customWidth="1"/>
    <col min="502" max="502" width="14" style="37" customWidth="1"/>
    <col min="503" max="504" width="15.7109375" style="37" customWidth="1"/>
    <col min="505" max="505" width="14.5703125" style="37" customWidth="1"/>
    <col min="506" max="506" width="8.85546875" style="37"/>
    <col min="507" max="507" width="13.7109375" style="37" bestFit="1" customWidth="1"/>
    <col min="508" max="508" width="6" style="37" bestFit="1" customWidth="1"/>
    <col min="509" max="509" width="3.7109375" style="37" bestFit="1" customWidth="1"/>
    <col min="510" max="511" width="8.28515625" style="37" bestFit="1" customWidth="1"/>
    <col min="512" max="512" width="3.7109375" style="37" bestFit="1" customWidth="1"/>
    <col min="513" max="754" width="8.85546875" style="37"/>
    <col min="755" max="755" width="55" style="37" customWidth="1"/>
    <col min="756" max="757" width="15.7109375" style="37" customWidth="1"/>
    <col min="758" max="758" width="14" style="37" customWidth="1"/>
    <col min="759" max="760" width="15.7109375" style="37" customWidth="1"/>
    <col min="761" max="761" width="14.5703125" style="37" customWidth="1"/>
    <col min="762" max="762" width="8.85546875" style="37"/>
    <col min="763" max="763" width="13.7109375" style="37" bestFit="1" customWidth="1"/>
    <col min="764" max="764" width="6" style="37" bestFit="1" customWidth="1"/>
    <col min="765" max="765" width="3.7109375" style="37" bestFit="1" customWidth="1"/>
    <col min="766" max="767" width="8.28515625" style="37" bestFit="1" customWidth="1"/>
    <col min="768" max="768" width="3.7109375" style="37" bestFit="1" customWidth="1"/>
    <col min="769" max="1010" width="8.85546875" style="37"/>
    <col min="1011" max="1011" width="55" style="37" customWidth="1"/>
    <col min="1012" max="1013" width="15.7109375" style="37" customWidth="1"/>
    <col min="1014" max="1014" width="14" style="37" customWidth="1"/>
    <col min="1015" max="1016" width="15.7109375" style="37" customWidth="1"/>
    <col min="1017" max="1017" width="14.5703125" style="37" customWidth="1"/>
    <col min="1018" max="1018" width="8.85546875" style="37"/>
    <col min="1019" max="1019" width="13.7109375" style="37" bestFit="1" customWidth="1"/>
    <col min="1020" max="1020" width="6" style="37" bestFit="1" customWidth="1"/>
    <col min="1021" max="1021" width="3.7109375" style="37" bestFit="1" customWidth="1"/>
    <col min="1022" max="1023" width="8.28515625" style="37" bestFit="1" customWidth="1"/>
    <col min="1024" max="1024" width="3.7109375" style="37" bestFit="1" customWidth="1"/>
    <col min="1025" max="1266" width="8.85546875" style="37"/>
    <col min="1267" max="1267" width="55" style="37" customWidth="1"/>
    <col min="1268" max="1269" width="15.7109375" style="37" customWidth="1"/>
    <col min="1270" max="1270" width="14" style="37" customWidth="1"/>
    <col min="1271" max="1272" width="15.7109375" style="37" customWidth="1"/>
    <col min="1273" max="1273" width="14.5703125" style="37" customWidth="1"/>
    <col min="1274" max="1274" width="8.85546875" style="37"/>
    <col min="1275" max="1275" width="13.7109375" style="37" bestFit="1" customWidth="1"/>
    <col min="1276" max="1276" width="6" style="37" bestFit="1" customWidth="1"/>
    <col min="1277" max="1277" width="3.7109375" style="37" bestFit="1" customWidth="1"/>
    <col min="1278" max="1279" width="8.28515625" style="37" bestFit="1" customWidth="1"/>
    <col min="1280" max="1280" width="3.7109375" style="37" bestFit="1" customWidth="1"/>
    <col min="1281" max="1522" width="8.85546875" style="37"/>
    <col min="1523" max="1523" width="55" style="37" customWidth="1"/>
    <col min="1524" max="1525" width="15.7109375" style="37" customWidth="1"/>
    <col min="1526" max="1526" width="14" style="37" customWidth="1"/>
    <col min="1527" max="1528" width="15.7109375" style="37" customWidth="1"/>
    <col min="1529" max="1529" width="14.5703125" style="37" customWidth="1"/>
    <col min="1530" max="1530" width="8.85546875" style="37"/>
    <col min="1531" max="1531" width="13.7109375" style="37" bestFit="1" customWidth="1"/>
    <col min="1532" max="1532" width="6" style="37" bestFit="1" customWidth="1"/>
    <col min="1533" max="1533" width="3.7109375" style="37" bestFit="1" customWidth="1"/>
    <col min="1534" max="1535" width="8.28515625" style="37" bestFit="1" customWidth="1"/>
    <col min="1536" max="1536" width="3.7109375" style="37" bestFit="1" customWidth="1"/>
    <col min="1537" max="1778" width="8.85546875" style="37"/>
    <col min="1779" max="1779" width="55" style="37" customWidth="1"/>
    <col min="1780" max="1781" width="15.7109375" style="37" customWidth="1"/>
    <col min="1782" max="1782" width="14" style="37" customWidth="1"/>
    <col min="1783" max="1784" width="15.7109375" style="37" customWidth="1"/>
    <col min="1785" max="1785" width="14.5703125" style="37" customWidth="1"/>
    <col min="1786" max="1786" width="8.85546875" style="37"/>
    <col min="1787" max="1787" width="13.7109375" style="37" bestFit="1" customWidth="1"/>
    <col min="1788" max="1788" width="6" style="37" bestFit="1" customWidth="1"/>
    <col min="1789" max="1789" width="3.7109375" style="37" bestFit="1" customWidth="1"/>
    <col min="1790" max="1791" width="8.28515625" style="37" bestFit="1" customWidth="1"/>
    <col min="1792" max="1792" width="3.7109375" style="37" bestFit="1" customWidth="1"/>
    <col min="1793" max="2034" width="8.85546875" style="37"/>
    <col min="2035" max="2035" width="55" style="37" customWidth="1"/>
    <col min="2036" max="2037" width="15.7109375" style="37" customWidth="1"/>
    <col min="2038" max="2038" width="14" style="37" customWidth="1"/>
    <col min="2039" max="2040" width="15.7109375" style="37" customWidth="1"/>
    <col min="2041" max="2041" width="14.5703125" style="37" customWidth="1"/>
    <col min="2042" max="2042" width="8.85546875" style="37"/>
    <col min="2043" max="2043" width="13.7109375" style="37" bestFit="1" customWidth="1"/>
    <col min="2044" max="2044" width="6" style="37" bestFit="1" customWidth="1"/>
    <col min="2045" max="2045" width="3.7109375" style="37" bestFit="1" customWidth="1"/>
    <col min="2046" max="2047" width="8.28515625" style="37" bestFit="1" customWidth="1"/>
    <col min="2048" max="2048" width="3.7109375" style="37" bestFit="1" customWidth="1"/>
    <col min="2049" max="2290" width="8.85546875" style="37"/>
    <col min="2291" max="2291" width="55" style="37" customWidth="1"/>
    <col min="2292" max="2293" width="15.7109375" style="37" customWidth="1"/>
    <col min="2294" max="2294" width="14" style="37" customWidth="1"/>
    <col min="2295" max="2296" width="15.7109375" style="37" customWidth="1"/>
    <col min="2297" max="2297" width="14.5703125" style="37" customWidth="1"/>
    <col min="2298" max="2298" width="8.85546875" style="37"/>
    <col min="2299" max="2299" width="13.7109375" style="37" bestFit="1" customWidth="1"/>
    <col min="2300" max="2300" width="6" style="37" bestFit="1" customWidth="1"/>
    <col min="2301" max="2301" width="3.7109375" style="37" bestFit="1" customWidth="1"/>
    <col min="2302" max="2303" width="8.28515625" style="37" bestFit="1" customWidth="1"/>
    <col min="2304" max="2304" width="3.7109375" style="37" bestFit="1" customWidth="1"/>
    <col min="2305" max="2546" width="8.85546875" style="37"/>
    <col min="2547" max="2547" width="55" style="37" customWidth="1"/>
    <col min="2548" max="2549" width="15.7109375" style="37" customWidth="1"/>
    <col min="2550" max="2550" width="14" style="37" customWidth="1"/>
    <col min="2551" max="2552" width="15.7109375" style="37" customWidth="1"/>
    <col min="2553" max="2553" width="14.5703125" style="37" customWidth="1"/>
    <col min="2554" max="2554" width="8.85546875" style="37"/>
    <col min="2555" max="2555" width="13.7109375" style="37" bestFit="1" customWidth="1"/>
    <col min="2556" max="2556" width="6" style="37" bestFit="1" customWidth="1"/>
    <col min="2557" max="2557" width="3.7109375" style="37" bestFit="1" customWidth="1"/>
    <col min="2558" max="2559" width="8.28515625" style="37" bestFit="1" customWidth="1"/>
    <col min="2560" max="2560" width="3.7109375" style="37" bestFit="1" customWidth="1"/>
    <col min="2561" max="2802" width="8.85546875" style="37"/>
    <col min="2803" max="2803" width="55" style="37" customWidth="1"/>
    <col min="2804" max="2805" width="15.7109375" style="37" customWidth="1"/>
    <col min="2806" max="2806" width="14" style="37" customWidth="1"/>
    <col min="2807" max="2808" width="15.7109375" style="37" customWidth="1"/>
    <col min="2809" max="2809" width="14.5703125" style="37" customWidth="1"/>
    <col min="2810" max="2810" width="8.85546875" style="37"/>
    <col min="2811" max="2811" width="13.7109375" style="37" bestFit="1" customWidth="1"/>
    <col min="2812" max="2812" width="6" style="37" bestFit="1" customWidth="1"/>
    <col min="2813" max="2813" width="3.7109375" style="37" bestFit="1" customWidth="1"/>
    <col min="2814" max="2815" width="8.28515625" style="37" bestFit="1" customWidth="1"/>
    <col min="2816" max="2816" width="3.7109375" style="37" bestFit="1" customWidth="1"/>
    <col min="2817" max="3058" width="8.85546875" style="37"/>
    <col min="3059" max="3059" width="55" style="37" customWidth="1"/>
    <col min="3060" max="3061" width="15.7109375" style="37" customWidth="1"/>
    <col min="3062" max="3062" width="14" style="37" customWidth="1"/>
    <col min="3063" max="3064" width="15.7109375" style="37" customWidth="1"/>
    <col min="3065" max="3065" width="14.5703125" style="37" customWidth="1"/>
    <col min="3066" max="3066" width="8.85546875" style="37"/>
    <col min="3067" max="3067" width="13.7109375" style="37" bestFit="1" customWidth="1"/>
    <col min="3068" max="3068" width="6" style="37" bestFit="1" customWidth="1"/>
    <col min="3069" max="3069" width="3.7109375" style="37" bestFit="1" customWidth="1"/>
    <col min="3070" max="3071" width="8.28515625" style="37" bestFit="1" customWidth="1"/>
    <col min="3072" max="3072" width="3.7109375" style="37" bestFit="1" customWidth="1"/>
    <col min="3073" max="3314" width="8.85546875" style="37"/>
    <col min="3315" max="3315" width="55" style="37" customWidth="1"/>
    <col min="3316" max="3317" width="15.7109375" style="37" customWidth="1"/>
    <col min="3318" max="3318" width="14" style="37" customWidth="1"/>
    <col min="3319" max="3320" width="15.7109375" style="37" customWidth="1"/>
    <col min="3321" max="3321" width="14.5703125" style="37" customWidth="1"/>
    <col min="3322" max="3322" width="8.85546875" style="37"/>
    <col min="3323" max="3323" width="13.7109375" style="37" bestFit="1" customWidth="1"/>
    <col min="3324" max="3324" width="6" style="37" bestFit="1" customWidth="1"/>
    <col min="3325" max="3325" width="3.7109375" style="37" bestFit="1" customWidth="1"/>
    <col min="3326" max="3327" width="8.28515625" style="37" bestFit="1" customWidth="1"/>
    <col min="3328" max="3328" width="3.7109375" style="37" bestFit="1" customWidth="1"/>
    <col min="3329" max="3570" width="8.85546875" style="37"/>
    <col min="3571" max="3571" width="55" style="37" customWidth="1"/>
    <col min="3572" max="3573" width="15.7109375" style="37" customWidth="1"/>
    <col min="3574" max="3574" width="14" style="37" customWidth="1"/>
    <col min="3575" max="3576" width="15.7109375" style="37" customWidth="1"/>
    <col min="3577" max="3577" width="14.5703125" style="37" customWidth="1"/>
    <col min="3578" max="3578" width="8.85546875" style="37"/>
    <col min="3579" max="3579" width="13.7109375" style="37" bestFit="1" customWidth="1"/>
    <col min="3580" max="3580" width="6" style="37" bestFit="1" customWidth="1"/>
    <col min="3581" max="3581" width="3.7109375" style="37" bestFit="1" customWidth="1"/>
    <col min="3582" max="3583" width="8.28515625" style="37" bestFit="1" customWidth="1"/>
    <col min="3584" max="3584" width="3.7109375" style="37" bestFit="1" customWidth="1"/>
    <col min="3585" max="3826" width="8.85546875" style="37"/>
    <col min="3827" max="3827" width="55" style="37" customWidth="1"/>
    <col min="3828" max="3829" width="15.7109375" style="37" customWidth="1"/>
    <col min="3830" max="3830" width="14" style="37" customWidth="1"/>
    <col min="3831" max="3832" width="15.7109375" style="37" customWidth="1"/>
    <col min="3833" max="3833" width="14.5703125" style="37" customWidth="1"/>
    <col min="3834" max="3834" width="8.85546875" style="37"/>
    <col min="3835" max="3835" width="13.7109375" style="37" bestFit="1" customWidth="1"/>
    <col min="3836" max="3836" width="6" style="37" bestFit="1" customWidth="1"/>
    <col min="3837" max="3837" width="3.7109375" style="37" bestFit="1" customWidth="1"/>
    <col min="3838" max="3839" width="8.28515625" style="37" bestFit="1" customWidth="1"/>
    <col min="3840" max="3840" width="3.7109375" style="37" bestFit="1" customWidth="1"/>
    <col min="3841" max="4082" width="8.85546875" style="37"/>
    <col min="4083" max="4083" width="55" style="37" customWidth="1"/>
    <col min="4084" max="4085" width="15.7109375" style="37" customWidth="1"/>
    <col min="4086" max="4086" width="14" style="37" customWidth="1"/>
    <col min="4087" max="4088" width="15.7109375" style="37" customWidth="1"/>
    <col min="4089" max="4089" width="14.5703125" style="37" customWidth="1"/>
    <col min="4090" max="4090" width="8.85546875" style="37"/>
    <col min="4091" max="4091" width="13.7109375" style="37" bestFit="1" customWidth="1"/>
    <col min="4092" max="4092" width="6" style="37" bestFit="1" customWidth="1"/>
    <col min="4093" max="4093" width="3.7109375" style="37" bestFit="1" customWidth="1"/>
    <col min="4094" max="4095" width="8.28515625" style="37" bestFit="1" customWidth="1"/>
    <col min="4096" max="4096" width="3.7109375" style="37" bestFit="1" customWidth="1"/>
    <col min="4097" max="4338" width="8.85546875" style="37"/>
    <col min="4339" max="4339" width="55" style="37" customWidth="1"/>
    <col min="4340" max="4341" width="15.7109375" style="37" customWidth="1"/>
    <col min="4342" max="4342" width="14" style="37" customWidth="1"/>
    <col min="4343" max="4344" width="15.7109375" style="37" customWidth="1"/>
    <col min="4345" max="4345" width="14.5703125" style="37" customWidth="1"/>
    <col min="4346" max="4346" width="8.85546875" style="37"/>
    <col min="4347" max="4347" width="13.7109375" style="37" bestFit="1" customWidth="1"/>
    <col min="4348" max="4348" width="6" style="37" bestFit="1" customWidth="1"/>
    <col min="4349" max="4349" width="3.7109375" style="37" bestFit="1" customWidth="1"/>
    <col min="4350" max="4351" width="8.28515625" style="37" bestFit="1" customWidth="1"/>
    <col min="4352" max="4352" width="3.7109375" style="37" bestFit="1" customWidth="1"/>
    <col min="4353" max="4594" width="8.85546875" style="37"/>
    <col min="4595" max="4595" width="55" style="37" customWidth="1"/>
    <col min="4596" max="4597" width="15.7109375" style="37" customWidth="1"/>
    <col min="4598" max="4598" width="14" style="37" customWidth="1"/>
    <col min="4599" max="4600" width="15.7109375" style="37" customWidth="1"/>
    <col min="4601" max="4601" width="14.5703125" style="37" customWidth="1"/>
    <col min="4602" max="4602" width="8.85546875" style="37"/>
    <col min="4603" max="4603" width="13.7109375" style="37" bestFit="1" customWidth="1"/>
    <col min="4604" max="4604" width="6" style="37" bestFit="1" customWidth="1"/>
    <col min="4605" max="4605" width="3.7109375" style="37" bestFit="1" customWidth="1"/>
    <col min="4606" max="4607" width="8.28515625" style="37" bestFit="1" customWidth="1"/>
    <col min="4608" max="4608" width="3.7109375" style="37" bestFit="1" customWidth="1"/>
    <col min="4609" max="4850" width="8.85546875" style="37"/>
    <col min="4851" max="4851" width="55" style="37" customWidth="1"/>
    <col min="4852" max="4853" width="15.7109375" style="37" customWidth="1"/>
    <col min="4854" max="4854" width="14" style="37" customWidth="1"/>
    <col min="4855" max="4856" width="15.7109375" style="37" customWidth="1"/>
    <col min="4857" max="4857" width="14.5703125" style="37" customWidth="1"/>
    <col min="4858" max="4858" width="8.85546875" style="37"/>
    <col min="4859" max="4859" width="13.7109375" style="37" bestFit="1" customWidth="1"/>
    <col min="4860" max="4860" width="6" style="37" bestFit="1" customWidth="1"/>
    <col min="4861" max="4861" width="3.7109375" style="37" bestFit="1" customWidth="1"/>
    <col min="4862" max="4863" width="8.28515625" style="37" bestFit="1" customWidth="1"/>
    <col min="4864" max="4864" width="3.7109375" style="37" bestFit="1" customWidth="1"/>
    <col min="4865" max="5106" width="8.85546875" style="37"/>
    <col min="5107" max="5107" width="55" style="37" customWidth="1"/>
    <col min="5108" max="5109" width="15.7109375" style="37" customWidth="1"/>
    <col min="5110" max="5110" width="14" style="37" customWidth="1"/>
    <col min="5111" max="5112" width="15.7109375" style="37" customWidth="1"/>
    <col min="5113" max="5113" width="14.5703125" style="37" customWidth="1"/>
    <col min="5114" max="5114" width="8.85546875" style="37"/>
    <col min="5115" max="5115" width="13.7109375" style="37" bestFit="1" customWidth="1"/>
    <col min="5116" max="5116" width="6" style="37" bestFit="1" customWidth="1"/>
    <col min="5117" max="5117" width="3.7109375" style="37" bestFit="1" customWidth="1"/>
    <col min="5118" max="5119" width="8.28515625" style="37" bestFit="1" customWidth="1"/>
    <col min="5120" max="5120" width="3.7109375" style="37" bestFit="1" customWidth="1"/>
    <col min="5121" max="5362" width="8.85546875" style="37"/>
    <col min="5363" max="5363" width="55" style="37" customWidth="1"/>
    <col min="5364" max="5365" width="15.7109375" style="37" customWidth="1"/>
    <col min="5366" max="5366" width="14" style="37" customWidth="1"/>
    <col min="5367" max="5368" width="15.7109375" style="37" customWidth="1"/>
    <col min="5369" max="5369" width="14.5703125" style="37" customWidth="1"/>
    <col min="5370" max="5370" width="8.85546875" style="37"/>
    <col min="5371" max="5371" width="13.7109375" style="37" bestFit="1" customWidth="1"/>
    <col min="5372" max="5372" width="6" style="37" bestFit="1" customWidth="1"/>
    <col min="5373" max="5373" width="3.7109375" style="37" bestFit="1" customWidth="1"/>
    <col min="5374" max="5375" width="8.28515625" style="37" bestFit="1" customWidth="1"/>
    <col min="5376" max="5376" width="3.7109375" style="37" bestFit="1" customWidth="1"/>
    <col min="5377" max="5618" width="8.85546875" style="37"/>
    <col min="5619" max="5619" width="55" style="37" customWidth="1"/>
    <col min="5620" max="5621" width="15.7109375" style="37" customWidth="1"/>
    <col min="5622" max="5622" width="14" style="37" customWidth="1"/>
    <col min="5623" max="5624" width="15.7109375" style="37" customWidth="1"/>
    <col min="5625" max="5625" width="14.5703125" style="37" customWidth="1"/>
    <col min="5626" max="5626" width="8.85546875" style="37"/>
    <col min="5627" max="5627" width="13.7109375" style="37" bestFit="1" customWidth="1"/>
    <col min="5628" max="5628" width="6" style="37" bestFit="1" customWidth="1"/>
    <col min="5629" max="5629" width="3.7109375" style="37" bestFit="1" customWidth="1"/>
    <col min="5630" max="5631" width="8.28515625" style="37" bestFit="1" customWidth="1"/>
    <col min="5632" max="5632" width="3.7109375" style="37" bestFit="1" customWidth="1"/>
    <col min="5633" max="5874" width="8.85546875" style="37"/>
    <col min="5875" max="5875" width="55" style="37" customWidth="1"/>
    <col min="5876" max="5877" width="15.7109375" style="37" customWidth="1"/>
    <col min="5878" max="5878" width="14" style="37" customWidth="1"/>
    <col min="5879" max="5880" width="15.7109375" style="37" customWidth="1"/>
    <col min="5881" max="5881" width="14.5703125" style="37" customWidth="1"/>
    <col min="5882" max="5882" width="8.85546875" style="37"/>
    <col min="5883" max="5883" width="13.7109375" style="37" bestFit="1" customWidth="1"/>
    <col min="5884" max="5884" width="6" style="37" bestFit="1" customWidth="1"/>
    <col min="5885" max="5885" width="3.7109375" style="37" bestFit="1" customWidth="1"/>
    <col min="5886" max="5887" width="8.28515625" style="37" bestFit="1" customWidth="1"/>
    <col min="5888" max="5888" width="3.7109375" style="37" bestFit="1" customWidth="1"/>
    <col min="5889" max="6130" width="8.85546875" style="37"/>
    <col min="6131" max="6131" width="55" style="37" customWidth="1"/>
    <col min="6132" max="6133" width="15.7109375" style="37" customWidth="1"/>
    <col min="6134" max="6134" width="14" style="37" customWidth="1"/>
    <col min="6135" max="6136" width="15.7109375" style="37" customWidth="1"/>
    <col min="6137" max="6137" width="14.5703125" style="37" customWidth="1"/>
    <col min="6138" max="6138" width="8.85546875" style="37"/>
    <col min="6139" max="6139" width="13.7109375" style="37" bestFit="1" customWidth="1"/>
    <col min="6140" max="6140" width="6" style="37" bestFit="1" customWidth="1"/>
    <col min="6141" max="6141" width="3.7109375" style="37" bestFit="1" customWidth="1"/>
    <col min="6142" max="6143" width="8.28515625" style="37" bestFit="1" customWidth="1"/>
    <col min="6144" max="6144" width="3.7109375" style="37" bestFit="1" customWidth="1"/>
    <col min="6145" max="6386" width="8.85546875" style="37"/>
    <col min="6387" max="6387" width="55" style="37" customWidth="1"/>
    <col min="6388" max="6389" width="15.7109375" style="37" customWidth="1"/>
    <col min="6390" max="6390" width="14" style="37" customWidth="1"/>
    <col min="6391" max="6392" width="15.7109375" style="37" customWidth="1"/>
    <col min="6393" max="6393" width="14.5703125" style="37" customWidth="1"/>
    <col min="6394" max="6394" width="8.85546875" style="37"/>
    <col min="6395" max="6395" width="13.7109375" style="37" bestFit="1" customWidth="1"/>
    <col min="6396" max="6396" width="6" style="37" bestFit="1" customWidth="1"/>
    <col min="6397" max="6397" width="3.7109375" style="37" bestFit="1" customWidth="1"/>
    <col min="6398" max="6399" width="8.28515625" style="37" bestFit="1" customWidth="1"/>
    <col min="6400" max="6400" width="3.7109375" style="37" bestFit="1" customWidth="1"/>
    <col min="6401" max="6642" width="8.85546875" style="37"/>
    <col min="6643" max="6643" width="55" style="37" customWidth="1"/>
    <col min="6644" max="6645" width="15.7109375" style="37" customWidth="1"/>
    <col min="6646" max="6646" width="14" style="37" customWidth="1"/>
    <col min="6647" max="6648" width="15.7109375" style="37" customWidth="1"/>
    <col min="6649" max="6649" width="14.5703125" style="37" customWidth="1"/>
    <col min="6650" max="6650" width="8.85546875" style="37"/>
    <col min="6651" max="6651" width="13.7109375" style="37" bestFit="1" customWidth="1"/>
    <col min="6652" max="6652" width="6" style="37" bestFit="1" customWidth="1"/>
    <col min="6653" max="6653" width="3.7109375" style="37" bestFit="1" customWidth="1"/>
    <col min="6654" max="6655" width="8.28515625" style="37" bestFit="1" customWidth="1"/>
    <col min="6656" max="6656" width="3.7109375" style="37" bestFit="1" customWidth="1"/>
    <col min="6657" max="6898" width="8.85546875" style="37"/>
    <col min="6899" max="6899" width="55" style="37" customWidth="1"/>
    <col min="6900" max="6901" width="15.7109375" style="37" customWidth="1"/>
    <col min="6902" max="6902" width="14" style="37" customWidth="1"/>
    <col min="6903" max="6904" width="15.7109375" style="37" customWidth="1"/>
    <col min="6905" max="6905" width="14.5703125" style="37" customWidth="1"/>
    <col min="6906" max="6906" width="8.85546875" style="37"/>
    <col min="6907" max="6907" width="13.7109375" style="37" bestFit="1" customWidth="1"/>
    <col min="6908" max="6908" width="6" style="37" bestFit="1" customWidth="1"/>
    <col min="6909" max="6909" width="3.7109375" style="37" bestFit="1" customWidth="1"/>
    <col min="6910" max="6911" width="8.28515625" style="37" bestFit="1" customWidth="1"/>
    <col min="6912" max="6912" width="3.7109375" style="37" bestFit="1" customWidth="1"/>
    <col min="6913" max="7154" width="8.85546875" style="37"/>
    <col min="7155" max="7155" width="55" style="37" customWidth="1"/>
    <col min="7156" max="7157" width="15.7109375" style="37" customWidth="1"/>
    <col min="7158" max="7158" width="14" style="37" customWidth="1"/>
    <col min="7159" max="7160" width="15.7109375" style="37" customWidth="1"/>
    <col min="7161" max="7161" width="14.5703125" style="37" customWidth="1"/>
    <col min="7162" max="7162" width="8.85546875" style="37"/>
    <col min="7163" max="7163" width="13.7109375" style="37" bestFit="1" customWidth="1"/>
    <col min="7164" max="7164" width="6" style="37" bestFit="1" customWidth="1"/>
    <col min="7165" max="7165" width="3.7109375" style="37" bestFit="1" customWidth="1"/>
    <col min="7166" max="7167" width="8.28515625" style="37" bestFit="1" customWidth="1"/>
    <col min="7168" max="7168" width="3.7109375" style="37" bestFit="1" customWidth="1"/>
    <col min="7169" max="7410" width="8.85546875" style="37"/>
    <col min="7411" max="7411" width="55" style="37" customWidth="1"/>
    <col min="7412" max="7413" width="15.7109375" style="37" customWidth="1"/>
    <col min="7414" max="7414" width="14" style="37" customWidth="1"/>
    <col min="7415" max="7416" width="15.7109375" style="37" customWidth="1"/>
    <col min="7417" max="7417" width="14.5703125" style="37" customWidth="1"/>
    <col min="7418" max="7418" width="8.85546875" style="37"/>
    <col min="7419" max="7419" width="13.7109375" style="37" bestFit="1" customWidth="1"/>
    <col min="7420" max="7420" width="6" style="37" bestFit="1" customWidth="1"/>
    <col min="7421" max="7421" width="3.7109375" style="37" bestFit="1" customWidth="1"/>
    <col min="7422" max="7423" width="8.28515625" style="37" bestFit="1" customWidth="1"/>
    <col min="7424" max="7424" width="3.7109375" style="37" bestFit="1" customWidth="1"/>
    <col min="7425" max="7666" width="8.85546875" style="37"/>
    <col min="7667" max="7667" width="55" style="37" customWidth="1"/>
    <col min="7668" max="7669" width="15.7109375" style="37" customWidth="1"/>
    <col min="7670" max="7670" width="14" style="37" customWidth="1"/>
    <col min="7671" max="7672" width="15.7109375" style="37" customWidth="1"/>
    <col min="7673" max="7673" width="14.5703125" style="37" customWidth="1"/>
    <col min="7674" max="7674" width="8.85546875" style="37"/>
    <col min="7675" max="7675" width="13.7109375" style="37" bestFit="1" customWidth="1"/>
    <col min="7676" max="7676" width="6" style="37" bestFit="1" customWidth="1"/>
    <col min="7677" max="7677" width="3.7109375" style="37" bestFit="1" customWidth="1"/>
    <col min="7678" max="7679" width="8.28515625" style="37" bestFit="1" customWidth="1"/>
    <col min="7680" max="7680" width="3.7109375" style="37" bestFit="1" customWidth="1"/>
    <col min="7681" max="7922" width="8.85546875" style="37"/>
    <col min="7923" max="7923" width="55" style="37" customWidth="1"/>
    <col min="7924" max="7925" width="15.7109375" style="37" customWidth="1"/>
    <col min="7926" max="7926" width="14" style="37" customWidth="1"/>
    <col min="7927" max="7928" width="15.7109375" style="37" customWidth="1"/>
    <col min="7929" max="7929" width="14.5703125" style="37" customWidth="1"/>
    <col min="7930" max="7930" width="8.85546875" style="37"/>
    <col min="7931" max="7931" width="13.7109375" style="37" bestFit="1" customWidth="1"/>
    <col min="7932" max="7932" width="6" style="37" bestFit="1" customWidth="1"/>
    <col min="7933" max="7933" width="3.7109375" style="37" bestFit="1" customWidth="1"/>
    <col min="7934" max="7935" width="8.28515625" style="37" bestFit="1" customWidth="1"/>
    <col min="7936" max="7936" width="3.7109375" style="37" bestFit="1" customWidth="1"/>
    <col min="7937" max="8178" width="8.85546875" style="37"/>
    <col min="8179" max="8179" width="55" style="37" customWidth="1"/>
    <col min="8180" max="8181" width="15.7109375" style="37" customWidth="1"/>
    <col min="8182" max="8182" width="14" style="37" customWidth="1"/>
    <col min="8183" max="8184" width="15.7109375" style="37" customWidth="1"/>
    <col min="8185" max="8185" width="14.5703125" style="37" customWidth="1"/>
    <col min="8186" max="8186" width="8.85546875" style="37"/>
    <col min="8187" max="8187" width="13.7109375" style="37" bestFit="1" customWidth="1"/>
    <col min="8188" max="8188" width="6" style="37" bestFit="1" customWidth="1"/>
    <col min="8189" max="8189" width="3.7109375" style="37" bestFit="1" customWidth="1"/>
    <col min="8190" max="8191" width="8.28515625" style="37" bestFit="1" customWidth="1"/>
    <col min="8192" max="8192" width="3.7109375" style="37" bestFit="1" customWidth="1"/>
    <col min="8193" max="8434" width="8.85546875" style="37"/>
    <col min="8435" max="8435" width="55" style="37" customWidth="1"/>
    <col min="8436" max="8437" width="15.7109375" style="37" customWidth="1"/>
    <col min="8438" max="8438" width="14" style="37" customWidth="1"/>
    <col min="8439" max="8440" width="15.7109375" style="37" customWidth="1"/>
    <col min="8441" max="8441" width="14.5703125" style="37" customWidth="1"/>
    <col min="8442" max="8442" width="8.85546875" style="37"/>
    <col min="8443" max="8443" width="13.7109375" style="37" bestFit="1" customWidth="1"/>
    <col min="8444" max="8444" width="6" style="37" bestFit="1" customWidth="1"/>
    <col min="8445" max="8445" width="3.7109375" style="37" bestFit="1" customWidth="1"/>
    <col min="8446" max="8447" width="8.28515625" style="37" bestFit="1" customWidth="1"/>
    <col min="8448" max="8448" width="3.7109375" style="37" bestFit="1" customWidth="1"/>
    <col min="8449" max="8690" width="8.85546875" style="37"/>
    <col min="8691" max="8691" width="55" style="37" customWidth="1"/>
    <col min="8692" max="8693" width="15.7109375" style="37" customWidth="1"/>
    <col min="8694" max="8694" width="14" style="37" customWidth="1"/>
    <col min="8695" max="8696" width="15.7109375" style="37" customWidth="1"/>
    <col min="8697" max="8697" width="14.5703125" style="37" customWidth="1"/>
    <col min="8698" max="8698" width="8.85546875" style="37"/>
    <col min="8699" max="8699" width="13.7109375" style="37" bestFit="1" customWidth="1"/>
    <col min="8700" max="8700" width="6" style="37" bestFit="1" customWidth="1"/>
    <col min="8701" max="8701" width="3.7109375" style="37" bestFit="1" customWidth="1"/>
    <col min="8702" max="8703" width="8.28515625" style="37" bestFit="1" customWidth="1"/>
    <col min="8704" max="8704" width="3.7109375" style="37" bestFit="1" customWidth="1"/>
    <col min="8705" max="8946" width="8.85546875" style="37"/>
    <col min="8947" max="8947" width="55" style="37" customWidth="1"/>
    <col min="8948" max="8949" width="15.7109375" style="37" customWidth="1"/>
    <col min="8950" max="8950" width="14" style="37" customWidth="1"/>
    <col min="8951" max="8952" width="15.7109375" style="37" customWidth="1"/>
    <col min="8953" max="8953" width="14.5703125" style="37" customWidth="1"/>
    <col min="8954" max="8954" width="8.85546875" style="37"/>
    <col min="8955" max="8955" width="13.7109375" style="37" bestFit="1" customWidth="1"/>
    <col min="8956" max="8956" width="6" style="37" bestFit="1" customWidth="1"/>
    <col min="8957" max="8957" width="3.7109375" style="37" bestFit="1" customWidth="1"/>
    <col min="8958" max="8959" width="8.28515625" style="37" bestFit="1" customWidth="1"/>
    <col min="8960" max="8960" width="3.7109375" style="37" bestFit="1" customWidth="1"/>
    <col min="8961" max="9202" width="8.85546875" style="37"/>
    <col min="9203" max="9203" width="55" style="37" customWidth="1"/>
    <col min="9204" max="9205" width="15.7109375" style="37" customWidth="1"/>
    <col min="9206" max="9206" width="14" style="37" customWidth="1"/>
    <col min="9207" max="9208" width="15.7109375" style="37" customWidth="1"/>
    <col min="9209" max="9209" width="14.5703125" style="37" customWidth="1"/>
    <col min="9210" max="9210" width="8.85546875" style="37"/>
    <col min="9211" max="9211" width="13.7109375" style="37" bestFit="1" customWidth="1"/>
    <col min="9212" max="9212" width="6" style="37" bestFit="1" customWidth="1"/>
    <col min="9213" max="9213" width="3.7109375" style="37" bestFit="1" customWidth="1"/>
    <col min="9214" max="9215" width="8.28515625" style="37" bestFit="1" customWidth="1"/>
    <col min="9216" max="9216" width="3.7109375" style="37" bestFit="1" customWidth="1"/>
    <col min="9217" max="9458" width="8.85546875" style="37"/>
    <col min="9459" max="9459" width="55" style="37" customWidth="1"/>
    <col min="9460" max="9461" width="15.7109375" style="37" customWidth="1"/>
    <col min="9462" max="9462" width="14" style="37" customWidth="1"/>
    <col min="9463" max="9464" width="15.7109375" style="37" customWidth="1"/>
    <col min="9465" max="9465" width="14.5703125" style="37" customWidth="1"/>
    <col min="9466" max="9466" width="8.85546875" style="37"/>
    <col min="9467" max="9467" width="13.7109375" style="37" bestFit="1" customWidth="1"/>
    <col min="9468" max="9468" width="6" style="37" bestFit="1" customWidth="1"/>
    <col min="9469" max="9469" width="3.7109375" style="37" bestFit="1" customWidth="1"/>
    <col min="9470" max="9471" width="8.28515625" style="37" bestFit="1" customWidth="1"/>
    <col min="9472" max="9472" width="3.7109375" style="37" bestFit="1" customWidth="1"/>
    <col min="9473" max="9714" width="8.85546875" style="37"/>
    <col min="9715" max="9715" width="55" style="37" customWidth="1"/>
    <col min="9716" max="9717" width="15.7109375" style="37" customWidth="1"/>
    <col min="9718" max="9718" width="14" style="37" customWidth="1"/>
    <col min="9719" max="9720" width="15.7109375" style="37" customWidth="1"/>
    <col min="9721" max="9721" width="14.5703125" style="37" customWidth="1"/>
    <col min="9722" max="9722" width="8.85546875" style="37"/>
    <col min="9723" max="9723" width="13.7109375" style="37" bestFit="1" customWidth="1"/>
    <col min="9724" max="9724" width="6" style="37" bestFit="1" customWidth="1"/>
    <col min="9725" max="9725" width="3.7109375" style="37" bestFit="1" customWidth="1"/>
    <col min="9726" max="9727" width="8.28515625" style="37" bestFit="1" customWidth="1"/>
    <col min="9728" max="9728" width="3.7109375" style="37" bestFit="1" customWidth="1"/>
    <col min="9729" max="9970" width="8.85546875" style="37"/>
    <col min="9971" max="9971" width="55" style="37" customWidth="1"/>
    <col min="9972" max="9973" width="15.7109375" style="37" customWidth="1"/>
    <col min="9974" max="9974" width="14" style="37" customWidth="1"/>
    <col min="9975" max="9976" width="15.7109375" style="37" customWidth="1"/>
    <col min="9977" max="9977" width="14.5703125" style="37" customWidth="1"/>
    <col min="9978" max="9978" width="8.85546875" style="37"/>
    <col min="9979" max="9979" width="13.7109375" style="37" bestFit="1" customWidth="1"/>
    <col min="9980" max="9980" width="6" style="37" bestFit="1" customWidth="1"/>
    <col min="9981" max="9981" width="3.7109375" style="37" bestFit="1" customWidth="1"/>
    <col min="9982" max="9983" width="8.28515625" style="37" bestFit="1" customWidth="1"/>
    <col min="9984" max="9984" width="3.7109375" style="37" bestFit="1" customWidth="1"/>
    <col min="9985" max="10226" width="8.85546875" style="37"/>
    <col min="10227" max="10227" width="55" style="37" customWidth="1"/>
    <col min="10228" max="10229" width="15.7109375" style="37" customWidth="1"/>
    <col min="10230" max="10230" width="14" style="37" customWidth="1"/>
    <col min="10231" max="10232" width="15.7109375" style="37" customWidth="1"/>
    <col min="10233" max="10233" width="14.5703125" style="37" customWidth="1"/>
    <col min="10234" max="10234" width="8.85546875" style="37"/>
    <col min="10235" max="10235" width="13.7109375" style="37" bestFit="1" customWidth="1"/>
    <col min="10236" max="10236" width="6" style="37" bestFit="1" customWidth="1"/>
    <col min="10237" max="10237" width="3.7109375" style="37" bestFit="1" customWidth="1"/>
    <col min="10238" max="10239" width="8.28515625" style="37" bestFit="1" customWidth="1"/>
    <col min="10240" max="10240" width="3.7109375" style="37" bestFit="1" customWidth="1"/>
    <col min="10241" max="10482" width="8.85546875" style="37"/>
    <col min="10483" max="10483" width="55" style="37" customWidth="1"/>
    <col min="10484" max="10485" width="15.7109375" style="37" customWidth="1"/>
    <col min="10486" max="10486" width="14" style="37" customWidth="1"/>
    <col min="10487" max="10488" width="15.7109375" style="37" customWidth="1"/>
    <col min="10489" max="10489" width="14.5703125" style="37" customWidth="1"/>
    <col min="10490" max="10490" width="8.85546875" style="37"/>
    <col min="10491" max="10491" width="13.7109375" style="37" bestFit="1" customWidth="1"/>
    <col min="10492" max="10492" width="6" style="37" bestFit="1" customWidth="1"/>
    <col min="10493" max="10493" width="3.7109375" style="37" bestFit="1" customWidth="1"/>
    <col min="10494" max="10495" width="8.28515625" style="37" bestFit="1" customWidth="1"/>
    <col min="10496" max="10496" width="3.7109375" style="37" bestFit="1" customWidth="1"/>
    <col min="10497" max="10738" width="8.85546875" style="37"/>
    <col min="10739" max="10739" width="55" style="37" customWidth="1"/>
    <col min="10740" max="10741" width="15.7109375" style="37" customWidth="1"/>
    <col min="10742" max="10742" width="14" style="37" customWidth="1"/>
    <col min="10743" max="10744" width="15.7109375" style="37" customWidth="1"/>
    <col min="10745" max="10745" width="14.5703125" style="37" customWidth="1"/>
    <col min="10746" max="10746" width="8.85546875" style="37"/>
    <col min="10747" max="10747" width="13.7109375" style="37" bestFit="1" customWidth="1"/>
    <col min="10748" max="10748" width="6" style="37" bestFit="1" customWidth="1"/>
    <col min="10749" max="10749" width="3.7109375" style="37" bestFit="1" customWidth="1"/>
    <col min="10750" max="10751" width="8.28515625" style="37" bestFit="1" customWidth="1"/>
    <col min="10752" max="10752" width="3.7109375" style="37" bestFit="1" customWidth="1"/>
    <col min="10753" max="10994" width="8.85546875" style="37"/>
    <col min="10995" max="10995" width="55" style="37" customWidth="1"/>
    <col min="10996" max="10997" width="15.7109375" style="37" customWidth="1"/>
    <col min="10998" max="10998" width="14" style="37" customWidth="1"/>
    <col min="10999" max="11000" width="15.7109375" style="37" customWidth="1"/>
    <col min="11001" max="11001" width="14.5703125" style="37" customWidth="1"/>
    <col min="11002" max="11002" width="8.85546875" style="37"/>
    <col min="11003" max="11003" width="13.7109375" style="37" bestFit="1" customWidth="1"/>
    <col min="11004" max="11004" width="6" style="37" bestFit="1" customWidth="1"/>
    <col min="11005" max="11005" width="3.7109375" style="37" bestFit="1" customWidth="1"/>
    <col min="11006" max="11007" width="8.28515625" style="37" bestFit="1" customWidth="1"/>
    <col min="11008" max="11008" width="3.7109375" style="37" bestFit="1" customWidth="1"/>
    <col min="11009" max="11250" width="8.85546875" style="37"/>
    <col min="11251" max="11251" width="55" style="37" customWidth="1"/>
    <col min="11252" max="11253" width="15.7109375" style="37" customWidth="1"/>
    <col min="11254" max="11254" width="14" style="37" customWidth="1"/>
    <col min="11255" max="11256" width="15.7109375" style="37" customWidth="1"/>
    <col min="11257" max="11257" width="14.5703125" style="37" customWidth="1"/>
    <col min="11258" max="11258" width="8.85546875" style="37"/>
    <col min="11259" max="11259" width="13.7109375" style="37" bestFit="1" customWidth="1"/>
    <col min="11260" max="11260" width="6" style="37" bestFit="1" customWidth="1"/>
    <col min="11261" max="11261" width="3.7109375" style="37" bestFit="1" customWidth="1"/>
    <col min="11262" max="11263" width="8.28515625" style="37" bestFit="1" customWidth="1"/>
    <col min="11264" max="11264" width="3.7109375" style="37" bestFit="1" customWidth="1"/>
    <col min="11265" max="11506" width="8.85546875" style="37"/>
    <col min="11507" max="11507" width="55" style="37" customWidth="1"/>
    <col min="11508" max="11509" width="15.7109375" style="37" customWidth="1"/>
    <col min="11510" max="11510" width="14" style="37" customWidth="1"/>
    <col min="11511" max="11512" width="15.7109375" style="37" customWidth="1"/>
    <col min="11513" max="11513" width="14.5703125" style="37" customWidth="1"/>
    <col min="11514" max="11514" width="8.85546875" style="37"/>
    <col min="11515" max="11515" width="13.7109375" style="37" bestFit="1" customWidth="1"/>
    <col min="11516" max="11516" width="6" style="37" bestFit="1" customWidth="1"/>
    <col min="11517" max="11517" width="3.7109375" style="37" bestFit="1" customWidth="1"/>
    <col min="11518" max="11519" width="8.28515625" style="37" bestFit="1" customWidth="1"/>
    <col min="11520" max="11520" width="3.7109375" style="37" bestFit="1" customWidth="1"/>
    <col min="11521" max="11762" width="8.85546875" style="37"/>
    <col min="11763" max="11763" width="55" style="37" customWidth="1"/>
    <col min="11764" max="11765" width="15.7109375" style="37" customWidth="1"/>
    <col min="11766" max="11766" width="14" style="37" customWidth="1"/>
    <col min="11767" max="11768" width="15.7109375" style="37" customWidth="1"/>
    <col min="11769" max="11769" width="14.5703125" style="37" customWidth="1"/>
    <col min="11770" max="11770" width="8.85546875" style="37"/>
    <col min="11771" max="11771" width="13.7109375" style="37" bestFit="1" customWidth="1"/>
    <col min="11772" max="11772" width="6" style="37" bestFit="1" customWidth="1"/>
    <col min="11773" max="11773" width="3.7109375" style="37" bestFit="1" customWidth="1"/>
    <col min="11774" max="11775" width="8.28515625" style="37" bestFit="1" customWidth="1"/>
    <col min="11776" max="11776" width="3.7109375" style="37" bestFit="1" customWidth="1"/>
    <col min="11777" max="12018" width="8.85546875" style="37"/>
    <col min="12019" max="12019" width="55" style="37" customWidth="1"/>
    <col min="12020" max="12021" width="15.7109375" style="37" customWidth="1"/>
    <col min="12022" max="12022" width="14" style="37" customWidth="1"/>
    <col min="12023" max="12024" width="15.7109375" style="37" customWidth="1"/>
    <col min="12025" max="12025" width="14.5703125" style="37" customWidth="1"/>
    <col min="12026" max="12026" width="8.85546875" style="37"/>
    <col min="12027" max="12027" width="13.7109375" style="37" bestFit="1" customWidth="1"/>
    <col min="12028" max="12028" width="6" style="37" bestFit="1" customWidth="1"/>
    <col min="12029" max="12029" width="3.7109375" style="37" bestFit="1" customWidth="1"/>
    <col min="12030" max="12031" width="8.28515625" style="37" bestFit="1" customWidth="1"/>
    <col min="12032" max="12032" width="3.7109375" style="37" bestFit="1" customWidth="1"/>
    <col min="12033" max="12274" width="8.85546875" style="37"/>
    <col min="12275" max="12275" width="55" style="37" customWidth="1"/>
    <col min="12276" max="12277" width="15.7109375" style="37" customWidth="1"/>
    <col min="12278" max="12278" width="14" style="37" customWidth="1"/>
    <col min="12279" max="12280" width="15.7109375" style="37" customWidth="1"/>
    <col min="12281" max="12281" width="14.5703125" style="37" customWidth="1"/>
    <col min="12282" max="12282" width="8.85546875" style="37"/>
    <col min="12283" max="12283" width="13.7109375" style="37" bestFit="1" customWidth="1"/>
    <col min="12284" max="12284" width="6" style="37" bestFit="1" customWidth="1"/>
    <col min="12285" max="12285" width="3.7109375" style="37" bestFit="1" customWidth="1"/>
    <col min="12286" max="12287" width="8.28515625" style="37" bestFit="1" customWidth="1"/>
    <col min="12288" max="12288" width="3.7109375" style="37" bestFit="1" customWidth="1"/>
    <col min="12289" max="12530" width="8.85546875" style="37"/>
    <col min="12531" max="12531" width="55" style="37" customWidth="1"/>
    <col min="12532" max="12533" width="15.7109375" style="37" customWidth="1"/>
    <col min="12534" max="12534" width="14" style="37" customWidth="1"/>
    <col min="12535" max="12536" width="15.7109375" style="37" customWidth="1"/>
    <col min="12537" max="12537" width="14.5703125" style="37" customWidth="1"/>
    <col min="12538" max="12538" width="8.85546875" style="37"/>
    <col min="12539" max="12539" width="13.7109375" style="37" bestFit="1" customWidth="1"/>
    <col min="12540" max="12540" width="6" style="37" bestFit="1" customWidth="1"/>
    <col min="12541" max="12541" width="3.7109375" style="37" bestFit="1" customWidth="1"/>
    <col min="12542" max="12543" width="8.28515625" style="37" bestFit="1" customWidth="1"/>
    <col min="12544" max="12544" width="3.7109375" style="37" bestFit="1" customWidth="1"/>
    <col min="12545" max="12786" width="8.85546875" style="37"/>
    <col min="12787" max="12787" width="55" style="37" customWidth="1"/>
    <col min="12788" max="12789" width="15.7109375" style="37" customWidth="1"/>
    <col min="12790" max="12790" width="14" style="37" customWidth="1"/>
    <col min="12791" max="12792" width="15.7109375" style="37" customWidth="1"/>
    <col min="12793" max="12793" width="14.5703125" style="37" customWidth="1"/>
    <col min="12794" max="12794" width="8.85546875" style="37"/>
    <col min="12795" max="12795" width="13.7109375" style="37" bestFit="1" customWidth="1"/>
    <col min="12796" max="12796" width="6" style="37" bestFit="1" customWidth="1"/>
    <col min="12797" max="12797" width="3.7109375" style="37" bestFit="1" customWidth="1"/>
    <col min="12798" max="12799" width="8.28515625" style="37" bestFit="1" customWidth="1"/>
    <col min="12800" max="12800" width="3.7109375" style="37" bestFit="1" customWidth="1"/>
    <col min="12801" max="13042" width="8.85546875" style="37"/>
    <col min="13043" max="13043" width="55" style="37" customWidth="1"/>
    <col min="13044" max="13045" width="15.7109375" style="37" customWidth="1"/>
    <col min="13046" max="13046" width="14" style="37" customWidth="1"/>
    <col min="13047" max="13048" width="15.7109375" style="37" customWidth="1"/>
    <col min="13049" max="13049" width="14.5703125" style="37" customWidth="1"/>
    <col min="13050" max="13050" width="8.85546875" style="37"/>
    <col min="13051" max="13051" width="13.7109375" style="37" bestFit="1" customWidth="1"/>
    <col min="13052" max="13052" width="6" style="37" bestFit="1" customWidth="1"/>
    <col min="13053" max="13053" width="3.7109375" style="37" bestFit="1" customWidth="1"/>
    <col min="13054" max="13055" width="8.28515625" style="37" bestFit="1" customWidth="1"/>
    <col min="13056" max="13056" width="3.7109375" style="37" bestFit="1" customWidth="1"/>
    <col min="13057" max="13298" width="8.85546875" style="37"/>
    <col min="13299" max="13299" width="55" style="37" customWidth="1"/>
    <col min="13300" max="13301" width="15.7109375" style="37" customWidth="1"/>
    <col min="13302" max="13302" width="14" style="37" customWidth="1"/>
    <col min="13303" max="13304" width="15.7109375" style="37" customWidth="1"/>
    <col min="13305" max="13305" width="14.5703125" style="37" customWidth="1"/>
    <col min="13306" max="13306" width="8.85546875" style="37"/>
    <col min="13307" max="13307" width="13.7109375" style="37" bestFit="1" customWidth="1"/>
    <col min="13308" max="13308" width="6" style="37" bestFit="1" customWidth="1"/>
    <col min="13309" max="13309" width="3.7109375" style="37" bestFit="1" customWidth="1"/>
    <col min="13310" max="13311" width="8.28515625" style="37" bestFit="1" customWidth="1"/>
    <col min="13312" max="13312" width="3.7109375" style="37" bestFit="1" customWidth="1"/>
    <col min="13313" max="13554" width="8.85546875" style="37"/>
    <col min="13555" max="13555" width="55" style="37" customWidth="1"/>
    <col min="13556" max="13557" width="15.7109375" style="37" customWidth="1"/>
    <col min="13558" max="13558" width="14" style="37" customWidth="1"/>
    <col min="13559" max="13560" width="15.7109375" style="37" customWidth="1"/>
    <col min="13561" max="13561" width="14.5703125" style="37" customWidth="1"/>
    <col min="13562" max="13562" width="8.85546875" style="37"/>
    <col min="13563" max="13563" width="13.7109375" style="37" bestFit="1" customWidth="1"/>
    <col min="13564" max="13564" width="6" style="37" bestFit="1" customWidth="1"/>
    <col min="13565" max="13565" width="3.7109375" style="37" bestFit="1" customWidth="1"/>
    <col min="13566" max="13567" width="8.28515625" style="37" bestFit="1" customWidth="1"/>
    <col min="13568" max="13568" width="3.7109375" style="37" bestFit="1" customWidth="1"/>
    <col min="13569" max="13810" width="8.85546875" style="37"/>
    <col min="13811" max="13811" width="55" style="37" customWidth="1"/>
    <col min="13812" max="13813" width="15.7109375" style="37" customWidth="1"/>
    <col min="13814" max="13814" width="14" style="37" customWidth="1"/>
    <col min="13815" max="13816" width="15.7109375" style="37" customWidth="1"/>
    <col min="13817" max="13817" width="14.5703125" style="37" customWidth="1"/>
    <col min="13818" max="13818" width="8.85546875" style="37"/>
    <col min="13819" max="13819" width="13.7109375" style="37" bestFit="1" customWidth="1"/>
    <col min="13820" max="13820" width="6" style="37" bestFit="1" customWidth="1"/>
    <col min="13821" max="13821" width="3.7109375" style="37" bestFit="1" customWidth="1"/>
    <col min="13822" max="13823" width="8.28515625" style="37" bestFit="1" customWidth="1"/>
    <col min="13824" max="13824" width="3.7109375" style="37" bestFit="1" customWidth="1"/>
    <col min="13825" max="14066" width="8.85546875" style="37"/>
    <col min="14067" max="14067" width="55" style="37" customWidth="1"/>
    <col min="14068" max="14069" width="15.7109375" style="37" customWidth="1"/>
    <col min="14070" max="14070" width="14" style="37" customWidth="1"/>
    <col min="14071" max="14072" width="15.7109375" style="37" customWidth="1"/>
    <col min="14073" max="14073" width="14.5703125" style="37" customWidth="1"/>
    <col min="14074" max="14074" width="8.85546875" style="37"/>
    <col min="14075" max="14075" width="13.7109375" style="37" bestFit="1" customWidth="1"/>
    <col min="14076" max="14076" width="6" style="37" bestFit="1" customWidth="1"/>
    <col min="14077" max="14077" width="3.7109375" style="37" bestFit="1" customWidth="1"/>
    <col min="14078" max="14079" width="8.28515625" style="37" bestFit="1" customWidth="1"/>
    <col min="14080" max="14080" width="3.7109375" style="37" bestFit="1" customWidth="1"/>
    <col min="14081" max="14322" width="8.85546875" style="37"/>
    <col min="14323" max="14323" width="55" style="37" customWidth="1"/>
    <col min="14324" max="14325" width="15.7109375" style="37" customWidth="1"/>
    <col min="14326" max="14326" width="14" style="37" customWidth="1"/>
    <col min="14327" max="14328" width="15.7109375" style="37" customWidth="1"/>
    <col min="14329" max="14329" width="14.5703125" style="37" customWidth="1"/>
    <col min="14330" max="14330" width="8.85546875" style="37"/>
    <col min="14331" max="14331" width="13.7109375" style="37" bestFit="1" customWidth="1"/>
    <col min="14332" max="14332" width="6" style="37" bestFit="1" customWidth="1"/>
    <col min="14333" max="14333" width="3.7109375" style="37" bestFit="1" customWidth="1"/>
    <col min="14334" max="14335" width="8.28515625" style="37" bestFit="1" customWidth="1"/>
    <col min="14336" max="14336" width="3.7109375" style="37" bestFit="1" customWidth="1"/>
    <col min="14337" max="14578" width="8.85546875" style="37"/>
    <col min="14579" max="14579" width="55" style="37" customWidth="1"/>
    <col min="14580" max="14581" width="15.7109375" style="37" customWidth="1"/>
    <col min="14582" max="14582" width="14" style="37" customWidth="1"/>
    <col min="14583" max="14584" width="15.7109375" style="37" customWidth="1"/>
    <col min="14585" max="14585" width="14.5703125" style="37" customWidth="1"/>
    <col min="14586" max="14586" width="8.85546875" style="37"/>
    <col min="14587" max="14587" width="13.7109375" style="37" bestFit="1" customWidth="1"/>
    <col min="14588" max="14588" width="6" style="37" bestFit="1" customWidth="1"/>
    <col min="14589" max="14589" width="3.7109375" style="37" bestFit="1" customWidth="1"/>
    <col min="14590" max="14591" width="8.28515625" style="37" bestFit="1" customWidth="1"/>
    <col min="14592" max="14592" width="3.7109375" style="37" bestFit="1" customWidth="1"/>
    <col min="14593" max="14834" width="8.85546875" style="37"/>
    <col min="14835" max="14835" width="55" style="37" customWidth="1"/>
    <col min="14836" max="14837" width="15.7109375" style="37" customWidth="1"/>
    <col min="14838" max="14838" width="14" style="37" customWidth="1"/>
    <col min="14839" max="14840" width="15.7109375" style="37" customWidth="1"/>
    <col min="14841" max="14841" width="14.5703125" style="37" customWidth="1"/>
    <col min="14842" max="14842" width="8.85546875" style="37"/>
    <col min="14843" max="14843" width="13.7109375" style="37" bestFit="1" customWidth="1"/>
    <col min="14844" max="14844" width="6" style="37" bestFit="1" customWidth="1"/>
    <col min="14845" max="14845" width="3.7109375" style="37" bestFit="1" customWidth="1"/>
    <col min="14846" max="14847" width="8.28515625" style="37" bestFit="1" customWidth="1"/>
    <col min="14848" max="14848" width="3.7109375" style="37" bestFit="1" customWidth="1"/>
    <col min="14849" max="15090" width="8.85546875" style="37"/>
    <col min="15091" max="15091" width="55" style="37" customWidth="1"/>
    <col min="15092" max="15093" width="15.7109375" style="37" customWidth="1"/>
    <col min="15094" max="15094" width="14" style="37" customWidth="1"/>
    <col min="15095" max="15096" width="15.7109375" style="37" customWidth="1"/>
    <col min="15097" max="15097" width="14.5703125" style="37" customWidth="1"/>
    <col min="15098" max="15098" width="8.85546875" style="37"/>
    <col min="15099" max="15099" width="13.7109375" style="37" bestFit="1" customWidth="1"/>
    <col min="15100" max="15100" width="6" style="37" bestFit="1" customWidth="1"/>
    <col min="15101" max="15101" width="3.7109375" style="37" bestFit="1" customWidth="1"/>
    <col min="15102" max="15103" width="8.28515625" style="37" bestFit="1" customWidth="1"/>
    <col min="15104" max="15104" width="3.7109375" style="37" bestFit="1" customWidth="1"/>
    <col min="15105" max="15346" width="8.85546875" style="37"/>
    <col min="15347" max="15347" width="55" style="37" customWidth="1"/>
    <col min="15348" max="15349" width="15.7109375" style="37" customWidth="1"/>
    <col min="15350" max="15350" width="14" style="37" customWidth="1"/>
    <col min="15351" max="15352" width="15.7109375" style="37" customWidth="1"/>
    <col min="15353" max="15353" width="14.5703125" style="37" customWidth="1"/>
    <col min="15354" max="15354" width="8.85546875" style="37"/>
    <col min="15355" max="15355" width="13.7109375" style="37" bestFit="1" customWidth="1"/>
    <col min="15356" max="15356" width="6" style="37" bestFit="1" customWidth="1"/>
    <col min="15357" max="15357" width="3.7109375" style="37" bestFit="1" customWidth="1"/>
    <col min="15358" max="15359" width="8.28515625" style="37" bestFit="1" customWidth="1"/>
    <col min="15360" max="15360" width="3.7109375" style="37" bestFit="1" customWidth="1"/>
    <col min="15361" max="15602" width="8.85546875" style="37"/>
    <col min="15603" max="15603" width="55" style="37" customWidth="1"/>
    <col min="15604" max="15605" width="15.7109375" style="37" customWidth="1"/>
    <col min="15606" max="15606" width="14" style="37" customWidth="1"/>
    <col min="15607" max="15608" width="15.7109375" style="37" customWidth="1"/>
    <col min="15609" max="15609" width="14.5703125" style="37" customWidth="1"/>
    <col min="15610" max="15610" width="8.85546875" style="37"/>
    <col min="15611" max="15611" width="13.7109375" style="37" bestFit="1" customWidth="1"/>
    <col min="15612" max="15612" width="6" style="37" bestFit="1" customWidth="1"/>
    <col min="15613" max="15613" width="3.7109375" style="37" bestFit="1" customWidth="1"/>
    <col min="15614" max="15615" width="8.28515625" style="37" bestFit="1" customWidth="1"/>
    <col min="15616" max="15616" width="3.7109375" style="37" bestFit="1" customWidth="1"/>
    <col min="15617" max="15858" width="8.85546875" style="37"/>
    <col min="15859" max="15859" width="55" style="37" customWidth="1"/>
    <col min="15860" max="15861" width="15.7109375" style="37" customWidth="1"/>
    <col min="15862" max="15862" width="14" style="37" customWidth="1"/>
    <col min="15863" max="15864" width="15.7109375" style="37" customWidth="1"/>
    <col min="15865" max="15865" width="14.5703125" style="37" customWidth="1"/>
    <col min="15866" max="15866" width="8.85546875" style="37"/>
    <col min="15867" max="15867" width="13.7109375" style="37" bestFit="1" customWidth="1"/>
    <col min="15868" max="15868" width="6" style="37" bestFit="1" customWidth="1"/>
    <col min="15869" max="15869" width="3.7109375" style="37" bestFit="1" customWidth="1"/>
    <col min="15870" max="15871" width="8.28515625" style="37" bestFit="1" customWidth="1"/>
    <col min="15872" max="15872" width="3.7109375" style="37" bestFit="1" customWidth="1"/>
    <col min="15873" max="16114" width="8.85546875" style="37"/>
    <col min="16115" max="16115" width="55" style="37" customWidth="1"/>
    <col min="16116" max="16117" width="15.7109375" style="37" customWidth="1"/>
    <col min="16118" max="16118" width="14" style="37" customWidth="1"/>
    <col min="16119" max="16120" width="15.7109375" style="37" customWidth="1"/>
    <col min="16121" max="16121" width="14.5703125" style="37" customWidth="1"/>
    <col min="16122" max="16122" width="8.85546875" style="37"/>
    <col min="16123" max="16123" width="13.7109375" style="37" bestFit="1" customWidth="1"/>
    <col min="16124" max="16124" width="6" style="37" bestFit="1" customWidth="1"/>
    <col min="16125" max="16125" width="3.7109375" style="37" bestFit="1" customWidth="1"/>
    <col min="16126" max="16127" width="8.28515625" style="37" bestFit="1" customWidth="1"/>
    <col min="16128" max="16128" width="3.7109375" style="37" bestFit="1" customWidth="1"/>
    <col min="16129" max="16384" width="8.85546875" style="37"/>
  </cols>
  <sheetData>
    <row r="1" spans="1:7" s="26" customFormat="1" ht="25.5" customHeight="1" x14ac:dyDescent="0.3">
      <c r="A1" s="376" t="s">
        <v>42</v>
      </c>
      <c r="B1" s="376"/>
      <c r="C1" s="376"/>
      <c r="D1" s="376"/>
      <c r="E1" s="376"/>
      <c r="F1" s="376"/>
      <c r="G1" s="376"/>
    </row>
    <row r="2" spans="1:7" s="26" customFormat="1" ht="19.5" customHeight="1" x14ac:dyDescent="0.35">
      <c r="A2" s="377" t="s">
        <v>31</v>
      </c>
      <c r="B2" s="377"/>
      <c r="C2" s="377"/>
      <c r="D2" s="377"/>
      <c r="E2" s="377"/>
      <c r="F2" s="377"/>
      <c r="G2" s="377"/>
    </row>
    <row r="3" spans="1:7" s="29" customFormat="1" ht="27.75" customHeight="1" x14ac:dyDescent="0.25">
      <c r="A3" s="27"/>
      <c r="B3" s="27"/>
      <c r="C3" s="27"/>
      <c r="D3" s="27"/>
      <c r="E3" s="27"/>
      <c r="F3" s="27"/>
      <c r="G3" s="28" t="s">
        <v>44</v>
      </c>
    </row>
    <row r="4" spans="1:7" s="29" customFormat="1" ht="54.75" customHeight="1" x14ac:dyDescent="0.2">
      <c r="A4" s="103"/>
      <c r="B4" s="106" t="s">
        <v>385</v>
      </c>
      <c r="C4" s="106" t="s">
        <v>386</v>
      </c>
      <c r="D4" s="71" t="s">
        <v>45</v>
      </c>
      <c r="E4" s="109" t="s">
        <v>383</v>
      </c>
      <c r="F4" s="109" t="s">
        <v>384</v>
      </c>
      <c r="G4" s="71" t="s">
        <v>45</v>
      </c>
    </row>
    <row r="5" spans="1:7" s="47" customFormat="1" ht="34.5" customHeight="1" x14ac:dyDescent="0.25">
      <c r="A5" s="45" t="s">
        <v>258</v>
      </c>
      <c r="B5" s="112">
        <v>26437</v>
      </c>
      <c r="C5" s="112">
        <f>SUM(C7:C15)</f>
        <v>25412</v>
      </c>
      <c r="D5" s="104">
        <f>C5/B5*100</f>
        <v>96.122858115519918</v>
      </c>
      <c r="E5" s="112">
        <v>4642</v>
      </c>
      <c r="F5" s="112">
        <f>SUM(F7:F15)</f>
        <v>5505</v>
      </c>
      <c r="G5" s="104">
        <f>F5/E5*100</f>
        <v>118.59112451529512</v>
      </c>
    </row>
    <row r="6" spans="1:7" s="47" customFormat="1" ht="18.75" x14ac:dyDescent="0.25">
      <c r="A6" s="48" t="s">
        <v>32</v>
      </c>
      <c r="B6" s="49"/>
      <c r="C6" s="49"/>
      <c r="D6" s="111"/>
      <c r="E6" s="49"/>
      <c r="F6" s="49"/>
      <c r="G6" s="50"/>
    </row>
    <row r="7" spans="1:7" ht="54" customHeight="1" x14ac:dyDescent="0.2">
      <c r="A7" s="51" t="s">
        <v>33</v>
      </c>
      <c r="B7" s="355">
        <v>1582</v>
      </c>
      <c r="C7" s="214">
        <v>1751</v>
      </c>
      <c r="D7" s="335">
        <f>C7/B7*100</f>
        <v>110.68268015170671</v>
      </c>
      <c r="E7" s="214">
        <v>237</v>
      </c>
      <c r="F7" s="214">
        <v>272</v>
      </c>
      <c r="G7" s="335">
        <f>F7/E7*100</f>
        <v>114.76793248945147</v>
      </c>
    </row>
    <row r="8" spans="1:7" ht="35.450000000000003" customHeight="1" x14ac:dyDescent="0.2">
      <c r="A8" s="51" t="s">
        <v>34</v>
      </c>
      <c r="B8" s="355">
        <v>2947</v>
      </c>
      <c r="C8" s="214">
        <v>3216</v>
      </c>
      <c r="D8" s="335">
        <f t="shared" ref="D8:D15" si="0">C8/B8*100</f>
        <v>109.12792670512385</v>
      </c>
      <c r="E8" s="355">
        <v>1046</v>
      </c>
      <c r="F8" s="214">
        <v>1116</v>
      </c>
      <c r="G8" s="335">
        <f>F8/E8*100</f>
        <v>106.69216061185469</v>
      </c>
    </row>
    <row r="9" spans="1:7" s="40" customFormat="1" ht="25.5" customHeight="1" x14ac:dyDescent="0.25">
      <c r="A9" s="51" t="s">
        <v>35</v>
      </c>
      <c r="B9" s="355">
        <v>2476</v>
      </c>
      <c r="C9" s="214">
        <v>2714</v>
      </c>
      <c r="D9" s="335">
        <f t="shared" si="0"/>
        <v>109.61227786752828</v>
      </c>
      <c r="E9" s="355">
        <v>544</v>
      </c>
      <c r="F9" s="214">
        <v>576</v>
      </c>
      <c r="G9" s="335">
        <f>F9/E9*100</f>
        <v>105.88235294117648</v>
      </c>
    </row>
    <row r="10" spans="1:7" ht="36.75" customHeight="1" x14ac:dyDescent="0.2">
      <c r="A10" s="51" t="s">
        <v>36</v>
      </c>
      <c r="B10" s="355">
        <v>1088</v>
      </c>
      <c r="C10" s="214">
        <v>1300</v>
      </c>
      <c r="D10" s="335">
        <f t="shared" si="0"/>
        <v>119.48529411764706</v>
      </c>
      <c r="E10" s="355">
        <v>159</v>
      </c>
      <c r="F10" s="214">
        <v>153</v>
      </c>
      <c r="G10" s="335">
        <f>F10/E10*100</f>
        <v>96.226415094339629</v>
      </c>
    </row>
    <row r="11" spans="1:7" ht="35.450000000000003" customHeight="1" x14ac:dyDescent="0.2">
      <c r="A11" s="51" t="s">
        <v>37</v>
      </c>
      <c r="B11" s="355">
        <v>3513</v>
      </c>
      <c r="C11" s="214">
        <v>3019</v>
      </c>
      <c r="D11" s="335">
        <f t="shared" si="0"/>
        <v>85.937944776544256</v>
      </c>
      <c r="E11" s="355">
        <v>503</v>
      </c>
      <c r="F11" s="214">
        <v>567</v>
      </c>
      <c r="G11" s="335">
        <f>F11/E11*100</f>
        <v>112.72365805168987</v>
      </c>
    </row>
    <row r="12" spans="1:7" ht="40.15" customHeight="1" x14ac:dyDescent="0.2">
      <c r="A12" s="51" t="s">
        <v>38</v>
      </c>
      <c r="B12" s="355">
        <v>911</v>
      </c>
      <c r="C12" s="214">
        <v>702</v>
      </c>
      <c r="D12" s="335">
        <f t="shared" si="0"/>
        <v>77.058177826564219</v>
      </c>
      <c r="E12" s="355">
        <v>61</v>
      </c>
      <c r="F12" s="214">
        <v>65</v>
      </c>
      <c r="G12" s="335">
        <f t="shared" ref="G12:G14" si="1">F12/E12*100</f>
        <v>106.55737704918033</v>
      </c>
    </row>
    <row r="13" spans="1:7" ht="30" customHeight="1" x14ac:dyDescent="0.2">
      <c r="A13" s="51" t="s">
        <v>39</v>
      </c>
      <c r="B13" s="355">
        <v>4144</v>
      </c>
      <c r="C13" s="214">
        <v>3690</v>
      </c>
      <c r="D13" s="335">
        <f t="shared" si="0"/>
        <v>89.044401544401538</v>
      </c>
      <c r="E13" s="355">
        <v>759</v>
      </c>
      <c r="F13" s="214">
        <v>987</v>
      </c>
      <c r="G13" s="335">
        <f t="shared" si="1"/>
        <v>130.03952569169962</v>
      </c>
    </row>
    <row r="14" spans="1:7" ht="75" x14ac:dyDescent="0.2">
      <c r="A14" s="51" t="s">
        <v>40</v>
      </c>
      <c r="B14" s="355">
        <v>5411</v>
      </c>
      <c r="C14" s="214">
        <v>5103</v>
      </c>
      <c r="D14" s="335">
        <f t="shared" si="0"/>
        <v>94.307891332470888</v>
      </c>
      <c r="E14" s="355">
        <v>667</v>
      </c>
      <c r="F14" s="214">
        <v>970</v>
      </c>
      <c r="G14" s="335">
        <f t="shared" si="1"/>
        <v>145.42728635682158</v>
      </c>
    </row>
    <row r="15" spans="1:7" ht="37.35" customHeight="1" x14ac:dyDescent="0.2">
      <c r="A15" s="51" t="s">
        <v>72</v>
      </c>
      <c r="B15" s="355">
        <v>4375</v>
      </c>
      <c r="C15" s="214">
        <v>3917</v>
      </c>
      <c r="D15" s="335">
        <f t="shared" si="0"/>
        <v>89.531428571428577</v>
      </c>
      <c r="E15" s="355">
        <v>684</v>
      </c>
      <c r="F15" s="214">
        <v>799</v>
      </c>
      <c r="G15" s="335">
        <f>F15/E15*100</f>
        <v>116.81286549707602</v>
      </c>
    </row>
    <row r="16" spans="1:7" x14ac:dyDescent="0.2">
      <c r="A16" s="41"/>
      <c r="B16" s="41"/>
      <c r="C16" s="41"/>
      <c r="D16" s="41"/>
      <c r="F16" s="210"/>
    </row>
    <row r="17" spans="1:7" x14ac:dyDescent="0.2">
      <c r="A17" s="41"/>
      <c r="B17" s="41"/>
      <c r="C17" s="41"/>
      <c r="D17" s="41"/>
      <c r="E17" s="41"/>
      <c r="F17" s="41"/>
    </row>
    <row r="20" spans="1:7" x14ac:dyDescent="0.2">
      <c r="B20" s="43"/>
      <c r="C20" s="43"/>
      <c r="D20" s="43"/>
      <c r="E20" s="43"/>
      <c r="F20" s="43"/>
      <c r="G20" s="4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5.75" x14ac:dyDescent="0.25"/>
  <cols>
    <col min="1" max="1" width="3.85546875" style="80" customWidth="1"/>
    <col min="2" max="2" width="28.140625" style="87" customWidth="1"/>
    <col min="3" max="3" width="10" style="81" customWidth="1"/>
    <col min="4" max="4" width="14.140625" style="81" customWidth="1"/>
    <col min="5" max="5" width="13.28515625" style="88" customWidth="1"/>
    <col min="6" max="6" width="10.28515625" style="81" customWidth="1"/>
    <col min="7" max="7" width="12.85546875" style="81" customWidth="1"/>
    <col min="8" max="8" width="14.42578125" style="88" customWidth="1"/>
    <col min="9" max="16384" width="9.140625" style="81"/>
  </cols>
  <sheetData>
    <row r="1" spans="1:8" ht="20.25" customHeight="1" x14ac:dyDescent="0.25">
      <c r="B1" s="384" t="s">
        <v>87</v>
      </c>
      <c r="C1" s="384"/>
      <c r="D1" s="384"/>
      <c r="E1" s="384"/>
      <c r="F1" s="384"/>
      <c r="G1" s="384"/>
      <c r="H1" s="384"/>
    </row>
    <row r="2" spans="1:8" ht="20.25" customHeight="1" x14ac:dyDescent="0.25">
      <c r="B2" s="384" t="s">
        <v>249</v>
      </c>
      <c r="C2" s="384"/>
      <c r="D2" s="384"/>
      <c r="E2" s="384"/>
      <c r="F2" s="384"/>
      <c r="G2" s="384"/>
      <c r="H2" s="384"/>
    </row>
    <row r="3" spans="1:8" x14ac:dyDescent="0.25">
      <c r="B3" s="337"/>
      <c r="C3" s="338"/>
      <c r="D3" s="338"/>
      <c r="E3" s="339"/>
      <c r="F3" s="338"/>
      <c r="G3" s="338"/>
      <c r="H3" s="339"/>
    </row>
    <row r="4" spans="1:8" s="82" customFormat="1" ht="42" customHeight="1" x14ac:dyDescent="0.25">
      <c r="A4" s="378"/>
      <c r="B4" s="379" t="s">
        <v>88</v>
      </c>
      <c r="C4" s="380" t="s">
        <v>387</v>
      </c>
      <c r="D4" s="381"/>
      <c r="E4" s="381"/>
      <c r="F4" s="383" t="s">
        <v>388</v>
      </c>
      <c r="G4" s="383"/>
      <c r="H4" s="383"/>
    </row>
    <row r="5" spans="1:8" ht="15.6" customHeight="1" x14ac:dyDescent="0.25">
      <c r="A5" s="378"/>
      <c r="B5" s="379"/>
      <c r="C5" s="382" t="s">
        <v>1</v>
      </c>
      <c r="D5" s="382" t="s">
        <v>89</v>
      </c>
      <c r="E5" s="382" t="s">
        <v>90</v>
      </c>
      <c r="F5" s="382" t="s">
        <v>91</v>
      </c>
      <c r="G5" s="382" t="s">
        <v>92</v>
      </c>
      <c r="H5" s="382" t="s">
        <v>90</v>
      </c>
    </row>
    <row r="6" spans="1:8" ht="51.6" customHeight="1" x14ac:dyDescent="0.25">
      <c r="A6" s="378"/>
      <c r="B6" s="379"/>
      <c r="C6" s="382"/>
      <c r="D6" s="382"/>
      <c r="E6" s="382"/>
      <c r="F6" s="382"/>
      <c r="G6" s="382"/>
      <c r="H6" s="382"/>
    </row>
    <row r="7" spans="1:8" s="91" customFormat="1" ht="12.75" x14ac:dyDescent="0.2">
      <c r="A7" s="118" t="s">
        <v>93</v>
      </c>
      <c r="B7" s="340" t="s">
        <v>4</v>
      </c>
      <c r="C7" s="341">
        <v>1</v>
      </c>
      <c r="D7" s="341">
        <v>2</v>
      </c>
      <c r="E7" s="341">
        <v>3</v>
      </c>
      <c r="F7" s="341">
        <v>4</v>
      </c>
      <c r="G7" s="341">
        <v>5</v>
      </c>
      <c r="H7" s="341">
        <v>6</v>
      </c>
    </row>
    <row r="8" spans="1:8" ht="34.5" customHeight="1" x14ac:dyDescent="0.25">
      <c r="A8" s="83">
        <v>1</v>
      </c>
      <c r="B8" s="86" t="s">
        <v>94</v>
      </c>
      <c r="C8" s="97">
        <v>1430</v>
      </c>
      <c r="D8" s="97">
        <v>1352</v>
      </c>
      <c r="E8" s="211">
        <f>C8-D8</f>
        <v>78</v>
      </c>
      <c r="F8" s="97">
        <v>263</v>
      </c>
      <c r="G8" s="97">
        <v>279</v>
      </c>
      <c r="H8" s="211">
        <f>F8-G8</f>
        <v>-16</v>
      </c>
    </row>
    <row r="9" spans="1:8" ht="28.5" customHeight="1" x14ac:dyDescent="0.25">
      <c r="A9" s="83">
        <v>2</v>
      </c>
      <c r="B9" s="86" t="s">
        <v>95</v>
      </c>
      <c r="C9" s="97">
        <v>991</v>
      </c>
      <c r="D9" s="97">
        <v>780</v>
      </c>
      <c r="E9" s="211">
        <f>C9-D9</f>
        <v>211</v>
      </c>
      <c r="F9" s="97">
        <v>167</v>
      </c>
      <c r="G9" s="97">
        <v>134</v>
      </c>
      <c r="H9" s="211">
        <f t="shared" ref="H9:H27" si="0">F9-G9</f>
        <v>33</v>
      </c>
    </row>
    <row r="10" spans="1:8" ht="28.5" customHeight="1" x14ac:dyDescent="0.25">
      <c r="A10" s="83">
        <v>3</v>
      </c>
      <c r="B10" s="86" t="s">
        <v>105</v>
      </c>
      <c r="C10" s="97">
        <v>709</v>
      </c>
      <c r="D10" s="97">
        <v>355</v>
      </c>
      <c r="E10" s="211">
        <f>C10-D10</f>
        <v>354</v>
      </c>
      <c r="F10" s="97">
        <v>230</v>
      </c>
      <c r="G10" s="97">
        <v>67</v>
      </c>
      <c r="H10" s="211">
        <f t="shared" si="0"/>
        <v>163</v>
      </c>
    </row>
    <row r="11" spans="1:8" s="85" customFormat="1" ht="69.75" customHeight="1" x14ac:dyDescent="0.25">
      <c r="A11" s="83">
        <v>4</v>
      </c>
      <c r="B11" s="86" t="s">
        <v>347</v>
      </c>
      <c r="C11" s="97">
        <v>625</v>
      </c>
      <c r="D11" s="97">
        <v>575</v>
      </c>
      <c r="E11" s="211">
        <f t="shared" ref="E11:E27" si="1">C11-D11</f>
        <v>50</v>
      </c>
      <c r="F11" s="97">
        <v>16</v>
      </c>
      <c r="G11" s="97">
        <v>23</v>
      </c>
      <c r="H11" s="211">
        <f t="shared" si="0"/>
        <v>-7</v>
      </c>
    </row>
    <row r="12" spans="1:8" s="85" customFormat="1" ht="20.25" customHeight="1" x14ac:dyDescent="0.25">
      <c r="A12" s="83">
        <v>5</v>
      </c>
      <c r="B12" s="86" t="s">
        <v>100</v>
      </c>
      <c r="C12" s="97">
        <v>522</v>
      </c>
      <c r="D12" s="97">
        <v>1023</v>
      </c>
      <c r="E12" s="211">
        <f t="shared" si="1"/>
        <v>-501</v>
      </c>
      <c r="F12" s="97">
        <v>54</v>
      </c>
      <c r="G12" s="97">
        <v>337</v>
      </c>
      <c r="H12" s="211">
        <f t="shared" si="0"/>
        <v>-283</v>
      </c>
    </row>
    <row r="13" spans="1:8" s="85" customFormat="1" ht="39.75" customHeight="1" x14ac:dyDescent="0.25">
      <c r="A13" s="83">
        <v>6</v>
      </c>
      <c r="B13" s="86" t="s">
        <v>96</v>
      </c>
      <c r="C13" s="97">
        <v>496</v>
      </c>
      <c r="D13" s="97">
        <v>884</v>
      </c>
      <c r="E13" s="211">
        <f t="shared" si="1"/>
        <v>-388</v>
      </c>
      <c r="F13" s="97">
        <v>82</v>
      </c>
      <c r="G13" s="97">
        <v>272</v>
      </c>
      <c r="H13" s="211">
        <f t="shared" si="0"/>
        <v>-190</v>
      </c>
    </row>
    <row r="14" spans="1:8" s="85" customFormat="1" ht="27" customHeight="1" x14ac:dyDescent="0.25">
      <c r="A14" s="83">
        <v>7</v>
      </c>
      <c r="B14" s="86" t="s">
        <v>98</v>
      </c>
      <c r="C14" s="97">
        <v>494</v>
      </c>
      <c r="D14" s="97">
        <v>638</v>
      </c>
      <c r="E14" s="211">
        <f t="shared" si="1"/>
        <v>-144</v>
      </c>
      <c r="F14" s="97">
        <v>128</v>
      </c>
      <c r="G14" s="97">
        <v>128</v>
      </c>
      <c r="H14" s="211">
        <f t="shared" si="0"/>
        <v>0</v>
      </c>
    </row>
    <row r="15" spans="1:8" s="85" customFormat="1" ht="33.75" customHeight="1" x14ac:dyDescent="0.25">
      <c r="A15" s="83">
        <v>8</v>
      </c>
      <c r="B15" s="86" t="s">
        <v>104</v>
      </c>
      <c r="C15" s="97">
        <v>461</v>
      </c>
      <c r="D15" s="97">
        <v>465</v>
      </c>
      <c r="E15" s="211">
        <f>C15-D15</f>
        <v>-4</v>
      </c>
      <c r="F15" s="97">
        <v>36</v>
      </c>
      <c r="G15" s="97">
        <v>31</v>
      </c>
      <c r="H15" s="211">
        <f t="shared" si="0"/>
        <v>5</v>
      </c>
    </row>
    <row r="16" spans="1:8" s="85" customFormat="1" ht="30" customHeight="1" x14ac:dyDescent="0.25">
      <c r="A16" s="83">
        <v>9</v>
      </c>
      <c r="B16" s="86" t="s">
        <v>102</v>
      </c>
      <c r="C16" s="97">
        <v>441</v>
      </c>
      <c r="D16" s="97">
        <v>732</v>
      </c>
      <c r="E16" s="211">
        <f t="shared" si="1"/>
        <v>-291</v>
      </c>
      <c r="F16" s="97">
        <v>74</v>
      </c>
      <c r="G16" s="97">
        <v>201</v>
      </c>
      <c r="H16" s="211">
        <f t="shared" si="0"/>
        <v>-127</v>
      </c>
    </row>
    <row r="17" spans="1:8" s="85" customFormat="1" x14ac:dyDescent="0.25">
      <c r="A17" s="83">
        <v>10</v>
      </c>
      <c r="B17" s="86" t="s">
        <v>348</v>
      </c>
      <c r="C17" s="97">
        <v>401</v>
      </c>
      <c r="D17" s="97">
        <v>784</v>
      </c>
      <c r="E17" s="211">
        <f t="shared" si="1"/>
        <v>-383</v>
      </c>
      <c r="F17" s="97">
        <v>82</v>
      </c>
      <c r="G17" s="97">
        <v>199</v>
      </c>
      <c r="H17" s="211">
        <f t="shared" si="0"/>
        <v>-117</v>
      </c>
    </row>
    <row r="18" spans="1:8" s="85" customFormat="1" ht="33" customHeight="1" x14ac:dyDescent="0.25">
      <c r="A18" s="83">
        <v>11</v>
      </c>
      <c r="B18" s="86" t="s">
        <v>99</v>
      </c>
      <c r="C18" s="97">
        <v>373</v>
      </c>
      <c r="D18" s="97">
        <v>520</v>
      </c>
      <c r="E18" s="211">
        <f t="shared" si="1"/>
        <v>-147</v>
      </c>
      <c r="F18" s="97">
        <v>59</v>
      </c>
      <c r="G18" s="97">
        <v>157</v>
      </c>
      <c r="H18" s="211">
        <f t="shared" si="0"/>
        <v>-98</v>
      </c>
    </row>
    <row r="19" spans="1:8" s="85" customFormat="1" ht="24" customHeight="1" x14ac:dyDescent="0.25">
      <c r="A19" s="83">
        <v>12</v>
      </c>
      <c r="B19" s="86" t="s">
        <v>106</v>
      </c>
      <c r="C19" s="97">
        <v>337</v>
      </c>
      <c r="D19" s="97">
        <v>226</v>
      </c>
      <c r="E19" s="211">
        <f t="shared" si="1"/>
        <v>111</v>
      </c>
      <c r="F19" s="97">
        <v>73</v>
      </c>
      <c r="G19" s="97">
        <v>30</v>
      </c>
      <c r="H19" s="211">
        <f t="shared" si="0"/>
        <v>43</v>
      </c>
    </row>
    <row r="20" spans="1:8" s="85" customFormat="1" ht="56.25" customHeight="1" x14ac:dyDescent="0.25">
      <c r="A20" s="83">
        <v>13</v>
      </c>
      <c r="B20" s="86" t="s">
        <v>340</v>
      </c>
      <c r="C20" s="97">
        <v>335</v>
      </c>
      <c r="D20" s="97">
        <v>772</v>
      </c>
      <c r="E20" s="211">
        <f t="shared" si="1"/>
        <v>-437</v>
      </c>
      <c r="F20" s="97">
        <v>17</v>
      </c>
      <c r="G20" s="97">
        <v>394</v>
      </c>
      <c r="H20" s="211">
        <f t="shared" si="0"/>
        <v>-377</v>
      </c>
    </row>
    <row r="21" spans="1:8" s="85" customFormat="1" ht="36.75" customHeight="1" x14ac:dyDescent="0.25">
      <c r="A21" s="83">
        <v>14</v>
      </c>
      <c r="B21" s="86" t="s">
        <v>337</v>
      </c>
      <c r="C21" s="97">
        <v>269</v>
      </c>
      <c r="D21" s="97">
        <v>183</v>
      </c>
      <c r="E21" s="211">
        <f t="shared" si="1"/>
        <v>86</v>
      </c>
      <c r="F21" s="97">
        <v>48</v>
      </c>
      <c r="G21" s="97">
        <v>45</v>
      </c>
      <c r="H21" s="211">
        <f t="shared" si="0"/>
        <v>3</v>
      </c>
    </row>
    <row r="22" spans="1:8" s="85" customFormat="1" ht="25.5" customHeight="1" x14ac:dyDescent="0.25">
      <c r="A22" s="83">
        <v>15</v>
      </c>
      <c r="B22" s="86" t="s">
        <v>108</v>
      </c>
      <c r="C22" s="97">
        <v>260</v>
      </c>
      <c r="D22" s="97">
        <v>540</v>
      </c>
      <c r="E22" s="211">
        <f t="shared" si="1"/>
        <v>-280</v>
      </c>
      <c r="F22" s="97">
        <v>21</v>
      </c>
      <c r="G22" s="97">
        <v>175</v>
      </c>
      <c r="H22" s="211">
        <f t="shared" si="0"/>
        <v>-154</v>
      </c>
    </row>
    <row r="23" spans="1:8" s="85" customFormat="1" ht="22.5" customHeight="1" x14ac:dyDescent="0.25">
      <c r="A23" s="83">
        <v>16</v>
      </c>
      <c r="B23" s="86" t="s">
        <v>110</v>
      </c>
      <c r="C23" s="97">
        <v>252</v>
      </c>
      <c r="D23" s="97">
        <v>332</v>
      </c>
      <c r="E23" s="211">
        <f t="shared" si="1"/>
        <v>-80</v>
      </c>
      <c r="F23" s="97">
        <v>59</v>
      </c>
      <c r="G23" s="97">
        <v>105</v>
      </c>
      <c r="H23" s="211">
        <f t="shared" si="0"/>
        <v>-46</v>
      </c>
    </row>
    <row r="24" spans="1:8" s="85" customFormat="1" ht="32.25" customHeight="1" x14ac:dyDescent="0.25">
      <c r="A24" s="83">
        <v>17</v>
      </c>
      <c r="B24" s="86" t="s">
        <v>112</v>
      </c>
      <c r="C24" s="97">
        <v>248</v>
      </c>
      <c r="D24" s="97">
        <v>433</v>
      </c>
      <c r="E24" s="211">
        <f t="shared" si="1"/>
        <v>-185</v>
      </c>
      <c r="F24" s="97">
        <v>50</v>
      </c>
      <c r="G24" s="97">
        <v>96</v>
      </c>
      <c r="H24" s="211">
        <f t="shared" si="0"/>
        <v>-46</v>
      </c>
    </row>
    <row r="25" spans="1:8" s="85" customFormat="1" ht="24" customHeight="1" x14ac:dyDescent="0.25">
      <c r="A25" s="83">
        <v>18</v>
      </c>
      <c r="B25" s="86" t="s">
        <v>103</v>
      </c>
      <c r="C25" s="97">
        <v>234</v>
      </c>
      <c r="D25" s="97">
        <v>114</v>
      </c>
      <c r="E25" s="211">
        <f t="shared" si="1"/>
        <v>120</v>
      </c>
      <c r="F25" s="97">
        <v>71</v>
      </c>
      <c r="G25" s="97">
        <v>35</v>
      </c>
      <c r="H25" s="211">
        <f t="shared" si="0"/>
        <v>36</v>
      </c>
    </row>
    <row r="26" spans="1:8" s="85" customFormat="1" ht="39" customHeight="1" x14ac:dyDescent="0.25">
      <c r="A26" s="83">
        <v>19</v>
      </c>
      <c r="B26" s="86" t="s">
        <v>353</v>
      </c>
      <c r="C26" s="97">
        <v>229</v>
      </c>
      <c r="D26" s="97">
        <v>111</v>
      </c>
      <c r="E26" s="211">
        <f t="shared" si="1"/>
        <v>118</v>
      </c>
      <c r="F26" s="97">
        <v>152</v>
      </c>
      <c r="G26" s="97">
        <v>51</v>
      </c>
      <c r="H26" s="211">
        <f t="shared" si="0"/>
        <v>101</v>
      </c>
    </row>
    <row r="27" spans="1:8" s="85" customFormat="1" ht="66.75" customHeight="1" x14ac:dyDescent="0.25">
      <c r="A27" s="83">
        <v>20</v>
      </c>
      <c r="B27" s="86" t="s">
        <v>342</v>
      </c>
      <c r="C27" s="97">
        <v>227</v>
      </c>
      <c r="D27" s="97">
        <v>253</v>
      </c>
      <c r="E27" s="211">
        <f t="shared" si="1"/>
        <v>-26</v>
      </c>
      <c r="F27" s="97">
        <v>3</v>
      </c>
      <c r="G27" s="97">
        <v>23</v>
      </c>
      <c r="H27" s="211">
        <f t="shared" si="0"/>
        <v>-20</v>
      </c>
    </row>
    <row r="28" spans="1:8" s="85" customFormat="1" x14ac:dyDescent="0.25"/>
    <row r="29" spans="1:8" s="85" customFormat="1" ht="18.600000000000001" customHeight="1" x14ac:dyDescent="0.25"/>
    <row r="30" spans="1:8" s="85" customFormat="1" ht="18.600000000000001" customHeight="1" x14ac:dyDescent="0.25"/>
    <row r="31" spans="1:8" s="85" customFormat="1" ht="18.600000000000001" customHeight="1" x14ac:dyDescent="0.25"/>
    <row r="32" spans="1:8" s="85" customFormat="1" ht="18.600000000000001" customHeight="1" x14ac:dyDescent="0.25"/>
    <row r="33" spans="1:8" s="85" customFormat="1" x14ac:dyDescent="0.25"/>
    <row r="34" spans="1:8" s="85" customFormat="1" x14ac:dyDescent="0.25"/>
    <row r="35" spans="1:8" s="85" customFormat="1" ht="18.600000000000001" customHeight="1" x14ac:dyDescent="0.25"/>
    <row r="36" spans="1:8" s="85" customFormat="1" ht="18.600000000000001" customHeight="1" x14ac:dyDescent="0.25"/>
    <row r="37" spans="1:8" s="85" customFormat="1" ht="18.600000000000001" customHeight="1" x14ac:dyDescent="0.25"/>
    <row r="38" spans="1:8" s="85" customFormat="1" ht="18.600000000000001" customHeight="1" x14ac:dyDescent="0.25"/>
    <row r="39" spans="1:8" s="85" customFormat="1" ht="18.600000000000001" customHeight="1" x14ac:dyDescent="0.25"/>
    <row r="40" spans="1:8" s="85" customFormat="1" ht="18.600000000000001" customHeight="1" x14ac:dyDescent="0.25"/>
    <row r="41" spans="1:8" s="85" customFormat="1" x14ac:dyDescent="0.25"/>
    <row r="42" spans="1:8" s="85" customFormat="1" ht="18.600000000000001" customHeight="1" x14ac:dyDescent="0.25"/>
    <row r="43" spans="1:8" ht="18.600000000000001" customHeight="1" x14ac:dyDescent="0.25">
      <c r="A43" s="81"/>
      <c r="B43" s="81"/>
      <c r="E43" s="81"/>
      <c r="H43" s="81"/>
    </row>
    <row r="44" spans="1:8" x14ac:dyDescent="0.25">
      <c r="A44" s="81"/>
      <c r="B44" s="81"/>
      <c r="E44" s="81"/>
      <c r="H44" s="81"/>
    </row>
    <row r="45" spans="1:8" ht="18.600000000000001" customHeight="1" x14ac:dyDescent="0.25">
      <c r="A45" s="81"/>
      <c r="B45" s="81"/>
      <c r="E45" s="81"/>
      <c r="H45" s="81"/>
    </row>
    <row r="46" spans="1:8" ht="18.600000000000001" customHeight="1" x14ac:dyDescent="0.25">
      <c r="A46" s="81"/>
      <c r="B46" s="81"/>
      <c r="E46" s="81"/>
      <c r="H46" s="81"/>
    </row>
    <row r="47" spans="1:8" x14ac:dyDescent="0.25">
      <c r="A47" s="81"/>
      <c r="B47" s="81"/>
      <c r="E47" s="81"/>
      <c r="H47" s="81"/>
    </row>
    <row r="48" spans="1:8" ht="18.600000000000001" customHeight="1" x14ac:dyDescent="0.25">
      <c r="A48" s="81"/>
      <c r="B48" s="81"/>
      <c r="E48" s="81"/>
      <c r="H48" s="81"/>
    </row>
    <row r="49" spans="1:8" ht="18.600000000000001" customHeight="1" x14ac:dyDescent="0.25">
      <c r="A49" s="81"/>
      <c r="B49" s="81"/>
      <c r="E49" s="81"/>
      <c r="H49" s="81"/>
    </row>
    <row r="50" spans="1:8" ht="18.600000000000001" customHeight="1" x14ac:dyDescent="0.25">
      <c r="A50" s="81"/>
      <c r="B50" s="81"/>
      <c r="E50" s="81"/>
      <c r="H50" s="81"/>
    </row>
    <row r="51" spans="1:8" ht="18.600000000000001" customHeight="1" x14ac:dyDescent="0.25">
      <c r="A51" s="81"/>
      <c r="B51" s="81"/>
      <c r="E51" s="81"/>
      <c r="H51" s="81"/>
    </row>
    <row r="52" spans="1:8" ht="18.600000000000001" customHeight="1" x14ac:dyDescent="0.25">
      <c r="A52" s="81"/>
      <c r="B52" s="81"/>
      <c r="E52" s="81"/>
      <c r="H52" s="81"/>
    </row>
    <row r="53" spans="1:8" x14ac:dyDescent="0.25">
      <c r="A53" s="81"/>
      <c r="B53" s="81"/>
      <c r="E53" s="81"/>
      <c r="H53" s="81"/>
    </row>
    <row r="54" spans="1:8" ht="18.600000000000001" customHeight="1" x14ac:dyDescent="0.25">
      <c r="A54" s="81"/>
      <c r="B54" s="81"/>
      <c r="E54" s="81"/>
      <c r="H54" s="81"/>
    </row>
    <row r="55" spans="1:8" x14ac:dyDescent="0.25">
      <c r="A55" s="81"/>
      <c r="B55" s="81"/>
      <c r="E55" s="81"/>
      <c r="H55" s="81"/>
    </row>
    <row r="56" spans="1:8" x14ac:dyDescent="0.25">
      <c r="B56" s="81"/>
      <c r="E56" s="81"/>
      <c r="H56" s="81"/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opLeftCell="A91" zoomScaleNormal="100" zoomScaleSheetLayoutView="80" workbookViewId="0">
      <selection activeCell="A112" sqref="A112:G112"/>
    </sheetView>
  </sheetViews>
  <sheetFormatPr defaultColWidth="8.85546875" defaultRowHeight="12.75" x14ac:dyDescent="0.2"/>
  <cols>
    <col min="1" max="1" width="36.28515625" style="91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1"/>
    <col min="9" max="9" width="64" style="91" customWidth="1"/>
    <col min="10" max="16384" width="8.85546875" style="91"/>
  </cols>
  <sheetData>
    <row r="1" spans="1:13" s="89" customFormat="1" ht="22.7" customHeight="1" x14ac:dyDescent="0.3">
      <c r="A1" s="386" t="s">
        <v>130</v>
      </c>
      <c r="B1" s="386"/>
      <c r="C1" s="386"/>
      <c r="D1" s="386"/>
      <c r="E1" s="386"/>
      <c r="F1" s="386"/>
      <c r="G1" s="386"/>
    </row>
    <row r="2" spans="1:13" s="89" customFormat="1" ht="20.25" x14ac:dyDescent="0.3">
      <c r="A2" s="387" t="s">
        <v>131</v>
      </c>
      <c r="B2" s="387"/>
      <c r="C2" s="387"/>
      <c r="D2" s="387"/>
      <c r="E2" s="387"/>
      <c r="F2" s="387"/>
      <c r="G2" s="387"/>
    </row>
    <row r="4" spans="1:13" s="90" customFormat="1" ht="33" customHeight="1" x14ac:dyDescent="0.2">
      <c r="A4" s="388" t="s">
        <v>88</v>
      </c>
      <c r="B4" s="389" t="s">
        <v>387</v>
      </c>
      <c r="C4" s="389"/>
      <c r="D4" s="389"/>
      <c r="E4" s="391" t="s">
        <v>388</v>
      </c>
      <c r="F4" s="391"/>
      <c r="G4" s="391"/>
    </row>
    <row r="5" spans="1:13" ht="18.600000000000001" customHeight="1" x14ac:dyDescent="0.2">
      <c r="A5" s="388"/>
      <c r="B5" s="390" t="s">
        <v>1</v>
      </c>
      <c r="C5" s="390" t="s">
        <v>89</v>
      </c>
      <c r="D5" s="390" t="s">
        <v>90</v>
      </c>
      <c r="E5" s="390" t="s">
        <v>167</v>
      </c>
      <c r="F5" s="390" t="s">
        <v>168</v>
      </c>
      <c r="G5" s="390" t="s">
        <v>90</v>
      </c>
    </row>
    <row r="6" spans="1:13" ht="52.15" customHeight="1" x14ac:dyDescent="0.2">
      <c r="A6" s="388"/>
      <c r="B6" s="390"/>
      <c r="C6" s="390"/>
      <c r="D6" s="390"/>
      <c r="E6" s="390"/>
      <c r="F6" s="390"/>
      <c r="G6" s="390"/>
    </row>
    <row r="7" spans="1:13" x14ac:dyDescent="0.2">
      <c r="A7" s="92" t="s">
        <v>4</v>
      </c>
      <c r="B7" s="93">
        <v>1</v>
      </c>
      <c r="C7" s="93">
        <v>2</v>
      </c>
      <c r="D7" s="93">
        <v>3</v>
      </c>
      <c r="E7" s="93">
        <v>4</v>
      </c>
      <c r="F7" s="93">
        <v>5</v>
      </c>
      <c r="G7" s="93">
        <v>6</v>
      </c>
    </row>
    <row r="8" spans="1:13" ht="38.450000000000003" customHeight="1" x14ac:dyDescent="0.2">
      <c r="A8" s="385" t="s">
        <v>132</v>
      </c>
      <c r="B8" s="385"/>
      <c r="C8" s="385"/>
      <c r="D8" s="385"/>
      <c r="E8" s="385"/>
      <c r="F8" s="385"/>
      <c r="G8" s="385"/>
      <c r="M8" s="94"/>
    </row>
    <row r="9" spans="1:13" ht="19.5" customHeight="1" x14ac:dyDescent="0.2">
      <c r="A9" s="95" t="s">
        <v>113</v>
      </c>
      <c r="B9" s="97">
        <v>185</v>
      </c>
      <c r="C9" s="97">
        <v>470</v>
      </c>
      <c r="D9" s="211">
        <f>B9-C9</f>
        <v>-285</v>
      </c>
      <c r="E9" s="97">
        <v>28</v>
      </c>
      <c r="F9" s="97">
        <v>136</v>
      </c>
      <c r="G9" s="211">
        <f>E9-F9</f>
        <v>-108</v>
      </c>
      <c r="M9" s="94"/>
    </row>
    <row r="10" spans="1:13" ht="21.75" customHeight="1" x14ac:dyDescent="0.2">
      <c r="A10" s="95" t="s">
        <v>133</v>
      </c>
      <c r="B10" s="97">
        <v>108</v>
      </c>
      <c r="C10" s="97">
        <v>405</v>
      </c>
      <c r="D10" s="211">
        <f t="shared" ref="D10:D19" si="0">B10-C10</f>
        <v>-297</v>
      </c>
      <c r="E10" s="97">
        <v>18</v>
      </c>
      <c r="F10" s="97">
        <v>199</v>
      </c>
      <c r="G10" s="211">
        <f t="shared" ref="G10:G20" si="1">E10-F10</f>
        <v>-181</v>
      </c>
    </row>
    <row r="11" spans="1:13" ht="23.25" customHeight="1" x14ac:dyDescent="0.2">
      <c r="A11" s="95" t="s">
        <v>138</v>
      </c>
      <c r="B11" s="97">
        <v>79</v>
      </c>
      <c r="C11" s="97">
        <v>123</v>
      </c>
      <c r="D11" s="211">
        <f t="shared" si="0"/>
        <v>-44</v>
      </c>
      <c r="E11" s="97">
        <v>18</v>
      </c>
      <c r="F11" s="97">
        <v>33</v>
      </c>
      <c r="G11" s="211">
        <f t="shared" si="1"/>
        <v>-15</v>
      </c>
    </row>
    <row r="12" spans="1:13" ht="19.5" customHeight="1" x14ac:dyDescent="0.2">
      <c r="A12" s="95" t="s">
        <v>349</v>
      </c>
      <c r="B12" s="97">
        <v>73</v>
      </c>
      <c r="C12" s="97">
        <v>294</v>
      </c>
      <c r="D12" s="211">
        <f t="shared" si="0"/>
        <v>-221</v>
      </c>
      <c r="E12" s="97">
        <v>10</v>
      </c>
      <c r="F12" s="97">
        <v>67</v>
      </c>
      <c r="G12" s="211">
        <f t="shared" si="1"/>
        <v>-57</v>
      </c>
    </row>
    <row r="13" spans="1:13" ht="21.75" customHeight="1" x14ac:dyDescent="0.2">
      <c r="A13" s="95" t="s">
        <v>350</v>
      </c>
      <c r="B13" s="97">
        <v>62</v>
      </c>
      <c r="C13" s="97">
        <v>292</v>
      </c>
      <c r="D13" s="211">
        <f t="shared" si="0"/>
        <v>-230</v>
      </c>
      <c r="E13" s="97">
        <v>2</v>
      </c>
      <c r="F13" s="97">
        <v>109</v>
      </c>
      <c r="G13" s="211">
        <f t="shared" si="1"/>
        <v>-107</v>
      </c>
    </row>
    <row r="14" spans="1:13" ht="19.5" customHeight="1" x14ac:dyDescent="0.2">
      <c r="A14" s="95" t="s">
        <v>134</v>
      </c>
      <c r="B14" s="97">
        <v>60</v>
      </c>
      <c r="C14" s="97">
        <v>67</v>
      </c>
      <c r="D14" s="211">
        <f t="shared" si="0"/>
        <v>-7</v>
      </c>
      <c r="E14" s="97">
        <v>14</v>
      </c>
      <c r="F14" s="97">
        <v>25</v>
      </c>
      <c r="G14" s="211">
        <f t="shared" si="1"/>
        <v>-11</v>
      </c>
    </row>
    <row r="15" spans="1:13" ht="21.75" customHeight="1" x14ac:dyDescent="0.2">
      <c r="A15" s="95" t="s">
        <v>135</v>
      </c>
      <c r="B15" s="97">
        <v>59</v>
      </c>
      <c r="C15" s="97">
        <v>174</v>
      </c>
      <c r="D15" s="211">
        <f t="shared" si="0"/>
        <v>-115</v>
      </c>
      <c r="E15" s="97">
        <v>5</v>
      </c>
      <c r="F15" s="97">
        <v>49</v>
      </c>
      <c r="G15" s="211">
        <f t="shared" si="1"/>
        <v>-44</v>
      </c>
    </row>
    <row r="16" spans="1:13" ht="30.75" customHeight="1" x14ac:dyDescent="0.2">
      <c r="A16" s="215" t="s">
        <v>312</v>
      </c>
      <c r="B16" s="97">
        <v>58</v>
      </c>
      <c r="C16" s="97">
        <v>44</v>
      </c>
      <c r="D16" s="211">
        <f t="shared" si="0"/>
        <v>14</v>
      </c>
      <c r="E16" s="97">
        <v>22</v>
      </c>
      <c r="F16" s="97">
        <v>22</v>
      </c>
      <c r="G16" s="211">
        <f t="shared" si="1"/>
        <v>0</v>
      </c>
    </row>
    <row r="17" spans="1:7" ht="18.75" customHeight="1" x14ac:dyDescent="0.2">
      <c r="A17" s="215" t="s">
        <v>136</v>
      </c>
      <c r="B17" s="97">
        <v>47</v>
      </c>
      <c r="C17" s="97">
        <v>236</v>
      </c>
      <c r="D17" s="211">
        <f t="shared" si="0"/>
        <v>-189</v>
      </c>
      <c r="E17" s="97">
        <v>7</v>
      </c>
      <c r="F17" s="97">
        <v>71</v>
      </c>
      <c r="G17" s="211">
        <f t="shared" si="1"/>
        <v>-64</v>
      </c>
    </row>
    <row r="18" spans="1:7" ht="24.75" customHeight="1" x14ac:dyDescent="0.2">
      <c r="A18" s="215" t="s">
        <v>322</v>
      </c>
      <c r="B18" s="97">
        <v>46</v>
      </c>
      <c r="C18" s="97">
        <v>59</v>
      </c>
      <c r="D18" s="211">
        <f t="shared" si="0"/>
        <v>-13</v>
      </c>
      <c r="E18" s="97">
        <v>1</v>
      </c>
      <c r="F18" s="97">
        <v>21</v>
      </c>
      <c r="G18" s="211">
        <f t="shared" si="1"/>
        <v>-20</v>
      </c>
    </row>
    <row r="19" spans="1:7" ht="33" customHeight="1" x14ac:dyDescent="0.2">
      <c r="A19" s="215" t="s">
        <v>328</v>
      </c>
      <c r="B19" s="97">
        <v>46</v>
      </c>
      <c r="C19" s="97">
        <v>131</v>
      </c>
      <c r="D19" s="211">
        <f t="shared" si="0"/>
        <v>-85</v>
      </c>
      <c r="E19" s="97">
        <v>3</v>
      </c>
      <c r="F19" s="97">
        <v>35</v>
      </c>
      <c r="G19" s="211">
        <f t="shared" si="1"/>
        <v>-32</v>
      </c>
    </row>
    <row r="20" spans="1:7" ht="21.75" customHeight="1" x14ac:dyDescent="0.2">
      <c r="A20" s="215" t="s">
        <v>137</v>
      </c>
      <c r="B20" s="97">
        <v>38</v>
      </c>
      <c r="C20" s="97">
        <v>72</v>
      </c>
      <c r="D20" s="211">
        <f>B20-C20</f>
        <v>-34</v>
      </c>
      <c r="E20" s="97">
        <v>4</v>
      </c>
      <c r="F20" s="97">
        <v>13</v>
      </c>
      <c r="G20" s="211">
        <f t="shared" si="1"/>
        <v>-9</v>
      </c>
    </row>
    <row r="21" spans="1:7" ht="33" customHeight="1" x14ac:dyDescent="0.2">
      <c r="A21" s="385" t="s">
        <v>34</v>
      </c>
      <c r="B21" s="385"/>
      <c r="C21" s="385"/>
      <c r="D21" s="385"/>
      <c r="E21" s="385"/>
      <c r="F21" s="385"/>
      <c r="G21" s="385"/>
    </row>
    <row r="22" spans="1:7" ht="39.75" customHeight="1" x14ac:dyDescent="0.2">
      <c r="A22" s="95" t="s">
        <v>340</v>
      </c>
      <c r="B22" s="97">
        <v>335</v>
      </c>
      <c r="C22" s="97">
        <v>772</v>
      </c>
      <c r="D22" s="211">
        <f>B22-C22</f>
        <v>-437</v>
      </c>
      <c r="E22" s="97">
        <v>17</v>
      </c>
      <c r="F22" s="97">
        <v>394</v>
      </c>
      <c r="G22" s="211">
        <f>E22-F22</f>
        <v>-377</v>
      </c>
    </row>
    <row r="23" spans="1:7" ht="30.75" customHeight="1" x14ac:dyDescent="0.2">
      <c r="A23" s="95" t="s">
        <v>353</v>
      </c>
      <c r="B23" s="97">
        <v>229</v>
      </c>
      <c r="C23" s="97">
        <v>111</v>
      </c>
      <c r="D23" s="211">
        <f t="shared" ref="D23:D33" si="2">B23-C23</f>
        <v>118</v>
      </c>
      <c r="E23" s="97">
        <v>152</v>
      </c>
      <c r="F23" s="97">
        <v>51</v>
      </c>
      <c r="G23" s="211">
        <f t="shared" ref="G23:G33" si="3">E23-F23</f>
        <v>101</v>
      </c>
    </row>
    <row r="24" spans="1:7" ht="30.75" customHeight="1" x14ac:dyDescent="0.2">
      <c r="A24" s="95" t="s">
        <v>389</v>
      </c>
      <c r="B24" s="97">
        <v>166</v>
      </c>
      <c r="C24" s="97">
        <v>10</v>
      </c>
      <c r="D24" s="211">
        <f t="shared" si="2"/>
        <v>156</v>
      </c>
      <c r="E24" s="97">
        <v>163</v>
      </c>
      <c r="F24" s="97">
        <v>3</v>
      </c>
      <c r="G24" s="211">
        <f t="shared" si="3"/>
        <v>160</v>
      </c>
    </row>
    <row r="25" spans="1:7" ht="27.75" customHeight="1" x14ac:dyDescent="0.2">
      <c r="A25" s="95" t="s">
        <v>390</v>
      </c>
      <c r="B25" s="97">
        <v>140</v>
      </c>
      <c r="C25" s="97">
        <v>32</v>
      </c>
      <c r="D25" s="211">
        <f t="shared" si="2"/>
        <v>108</v>
      </c>
      <c r="E25" s="97">
        <v>119</v>
      </c>
      <c r="F25" s="97">
        <v>10</v>
      </c>
      <c r="G25" s="211">
        <f t="shared" si="3"/>
        <v>109</v>
      </c>
    </row>
    <row r="26" spans="1:7" ht="32.25" customHeight="1" x14ac:dyDescent="0.2">
      <c r="A26" s="95" t="s">
        <v>352</v>
      </c>
      <c r="B26" s="97">
        <v>129</v>
      </c>
      <c r="C26" s="97">
        <v>47</v>
      </c>
      <c r="D26" s="211">
        <f t="shared" si="2"/>
        <v>82</v>
      </c>
      <c r="E26" s="97">
        <v>29</v>
      </c>
      <c r="F26" s="97">
        <v>13</v>
      </c>
      <c r="G26" s="211">
        <f t="shared" si="3"/>
        <v>16</v>
      </c>
    </row>
    <row r="27" spans="1:7" ht="30.75" customHeight="1" x14ac:dyDescent="0.2">
      <c r="A27" s="95" t="s">
        <v>351</v>
      </c>
      <c r="B27" s="97">
        <v>112</v>
      </c>
      <c r="C27" s="97">
        <v>6</v>
      </c>
      <c r="D27" s="211">
        <f t="shared" si="2"/>
        <v>106</v>
      </c>
      <c r="E27" s="97">
        <v>39</v>
      </c>
      <c r="F27" s="97">
        <v>3</v>
      </c>
      <c r="G27" s="211">
        <f t="shared" si="3"/>
        <v>36</v>
      </c>
    </row>
    <row r="28" spans="1:7" ht="33.75" customHeight="1" x14ac:dyDescent="0.2">
      <c r="A28" s="95" t="s">
        <v>335</v>
      </c>
      <c r="B28" s="97">
        <v>107</v>
      </c>
      <c r="C28" s="97">
        <v>7</v>
      </c>
      <c r="D28" s="211">
        <f t="shared" si="2"/>
        <v>100</v>
      </c>
      <c r="E28" s="97">
        <v>40</v>
      </c>
      <c r="F28" s="97">
        <v>0</v>
      </c>
      <c r="G28" s="211">
        <f t="shared" si="3"/>
        <v>40</v>
      </c>
    </row>
    <row r="29" spans="1:7" ht="21.75" customHeight="1" x14ac:dyDescent="0.2">
      <c r="A29" s="95" t="s">
        <v>126</v>
      </c>
      <c r="B29" s="97">
        <v>88</v>
      </c>
      <c r="C29" s="97">
        <v>264</v>
      </c>
      <c r="D29" s="211">
        <f t="shared" si="2"/>
        <v>-176</v>
      </c>
      <c r="E29" s="97">
        <v>10</v>
      </c>
      <c r="F29" s="97">
        <v>75</v>
      </c>
      <c r="G29" s="211">
        <f t="shared" si="3"/>
        <v>-65</v>
      </c>
    </row>
    <row r="30" spans="1:7" ht="21" customHeight="1" x14ac:dyDescent="0.2">
      <c r="A30" s="95" t="s">
        <v>129</v>
      </c>
      <c r="B30" s="97">
        <v>87</v>
      </c>
      <c r="C30" s="97">
        <v>168</v>
      </c>
      <c r="D30" s="211">
        <f t="shared" si="2"/>
        <v>-81</v>
      </c>
      <c r="E30" s="97">
        <v>15</v>
      </c>
      <c r="F30" s="97">
        <v>45</v>
      </c>
      <c r="G30" s="211">
        <f t="shared" si="3"/>
        <v>-30</v>
      </c>
    </row>
    <row r="31" spans="1:7" ht="21" customHeight="1" x14ac:dyDescent="0.2">
      <c r="A31" s="95" t="s">
        <v>140</v>
      </c>
      <c r="B31" s="97">
        <v>73</v>
      </c>
      <c r="C31" s="97">
        <v>64</v>
      </c>
      <c r="D31" s="211">
        <f t="shared" si="2"/>
        <v>9</v>
      </c>
      <c r="E31" s="97">
        <v>14</v>
      </c>
      <c r="F31" s="97">
        <v>19</v>
      </c>
      <c r="G31" s="211">
        <f t="shared" si="3"/>
        <v>-5</v>
      </c>
    </row>
    <row r="32" spans="1:7" ht="22.7" customHeight="1" x14ac:dyDescent="0.2">
      <c r="A32" s="95" t="s">
        <v>139</v>
      </c>
      <c r="B32" s="97">
        <v>53</v>
      </c>
      <c r="C32" s="97">
        <v>121</v>
      </c>
      <c r="D32" s="211">
        <f t="shared" si="2"/>
        <v>-68</v>
      </c>
      <c r="E32" s="97">
        <v>3</v>
      </c>
      <c r="F32" s="97">
        <v>44</v>
      </c>
      <c r="G32" s="211">
        <f t="shared" si="3"/>
        <v>-41</v>
      </c>
    </row>
    <row r="33" spans="1:7" ht="21.75" customHeight="1" x14ac:dyDescent="0.2">
      <c r="A33" s="95" t="s">
        <v>354</v>
      </c>
      <c r="B33" s="97">
        <v>50</v>
      </c>
      <c r="C33" s="97">
        <v>156</v>
      </c>
      <c r="D33" s="211">
        <f t="shared" si="2"/>
        <v>-106</v>
      </c>
      <c r="E33" s="97">
        <v>6</v>
      </c>
      <c r="F33" s="97">
        <v>50</v>
      </c>
      <c r="G33" s="211">
        <f t="shared" si="3"/>
        <v>-44</v>
      </c>
    </row>
    <row r="34" spans="1:7" ht="31.7" customHeight="1" x14ac:dyDescent="0.2">
      <c r="A34" s="385" t="s">
        <v>35</v>
      </c>
      <c r="B34" s="385"/>
      <c r="C34" s="385"/>
      <c r="D34" s="385"/>
      <c r="E34" s="385"/>
      <c r="F34" s="385"/>
      <c r="G34" s="385"/>
    </row>
    <row r="35" spans="1:7" ht="24" customHeight="1" x14ac:dyDescent="0.2">
      <c r="A35" s="215" t="s">
        <v>100</v>
      </c>
      <c r="B35" s="97">
        <v>522</v>
      </c>
      <c r="C35" s="97">
        <v>1023</v>
      </c>
      <c r="D35" s="211">
        <v>-522</v>
      </c>
      <c r="E35" s="97">
        <v>54</v>
      </c>
      <c r="F35" s="97">
        <v>337</v>
      </c>
      <c r="G35" s="211">
        <v>-373</v>
      </c>
    </row>
    <row r="36" spans="1:7" ht="27.75" customHeight="1" x14ac:dyDescent="0.2">
      <c r="A36" s="215" t="s">
        <v>337</v>
      </c>
      <c r="B36" s="97">
        <v>269</v>
      </c>
      <c r="C36" s="97">
        <v>183</v>
      </c>
      <c r="D36" s="211">
        <v>64</v>
      </c>
      <c r="E36" s="97">
        <v>48</v>
      </c>
      <c r="F36" s="97">
        <v>45</v>
      </c>
      <c r="G36" s="211">
        <v>8</v>
      </c>
    </row>
    <row r="37" spans="1:7" ht="27.75" customHeight="1" x14ac:dyDescent="0.2">
      <c r="A37" s="215" t="s">
        <v>108</v>
      </c>
      <c r="B37" s="97">
        <v>260</v>
      </c>
      <c r="C37" s="97">
        <v>540</v>
      </c>
      <c r="D37" s="211">
        <v>-280</v>
      </c>
      <c r="E37" s="97">
        <v>21</v>
      </c>
      <c r="F37" s="97">
        <v>175</v>
      </c>
      <c r="G37" s="211">
        <v>-177</v>
      </c>
    </row>
    <row r="38" spans="1:7" ht="24" customHeight="1" x14ac:dyDescent="0.2">
      <c r="A38" s="215" t="s">
        <v>143</v>
      </c>
      <c r="B38" s="97">
        <v>87</v>
      </c>
      <c r="C38" s="97">
        <v>23</v>
      </c>
      <c r="D38" s="211">
        <v>73</v>
      </c>
      <c r="E38" s="97">
        <v>24</v>
      </c>
      <c r="F38" s="97">
        <v>4</v>
      </c>
      <c r="G38" s="211">
        <v>35</v>
      </c>
    </row>
    <row r="39" spans="1:7" ht="28.5" customHeight="1" x14ac:dyDescent="0.2">
      <c r="A39" s="215" t="s">
        <v>338</v>
      </c>
      <c r="B39" s="97">
        <v>79</v>
      </c>
      <c r="C39" s="97">
        <v>4</v>
      </c>
      <c r="D39" s="211">
        <v>47</v>
      </c>
      <c r="E39" s="97">
        <v>13</v>
      </c>
      <c r="F39" s="97">
        <v>0</v>
      </c>
      <c r="G39" s="211">
        <v>10</v>
      </c>
    </row>
    <row r="40" spans="1:7" ht="27.75" customHeight="1" x14ac:dyDescent="0.2">
      <c r="A40" s="215" t="s">
        <v>141</v>
      </c>
      <c r="B40" s="97">
        <v>76</v>
      </c>
      <c r="C40" s="97">
        <v>45</v>
      </c>
      <c r="D40" s="211">
        <v>23</v>
      </c>
      <c r="E40" s="97">
        <v>25</v>
      </c>
      <c r="F40" s="97">
        <v>22</v>
      </c>
      <c r="G40" s="211">
        <v>-2</v>
      </c>
    </row>
    <row r="41" spans="1:7" ht="32.25" customHeight="1" x14ac:dyDescent="0.2">
      <c r="A41" s="215" t="s">
        <v>339</v>
      </c>
      <c r="B41" s="97">
        <v>66</v>
      </c>
      <c r="C41" s="97">
        <v>38</v>
      </c>
      <c r="D41" s="211">
        <v>27</v>
      </c>
      <c r="E41" s="97">
        <v>16</v>
      </c>
      <c r="F41" s="97">
        <v>6</v>
      </c>
      <c r="G41" s="211">
        <v>5</v>
      </c>
    </row>
    <row r="42" spans="1:7" ht="30.75" customHeight="1" x14ac:dyDescent="0.2">
      <c r="A42" s="215" t="s">
        <v>118</v>
      </c>
      <c r="B42" s="97">
        <v>66</v>
      </c>
      <c r="C42" s="97">
        <v>86</v>
      </c>
      <c r="D42" s="211">
        <v>35</v>
      </c>
      <c r="E42" s="97">
        <v>26</v>
      </c>
      <c r="F42" s="97">
        <v>19</v>
      </c>
      <c r="G42" s="211">
        <v>-1</v>
      </c>
    </row>
    <row r="43" spans="1:7" ht="28.5" customHeight="1" x14ac:dyDescent="0.2">
      <c r="A43" s="215" t="s">
        <v>392</v>
      </c>
      <c r="B43" s="97">
        <v>66</v>
      </c>
      <c r="C43" s="97">
        <v>26</v>
      </c>
      <c r="D43" s="211">
        <v>-4</v>
      </c>
      <c r="E43" s="97">
        <v>54</v>
      </c>
      <c r="F43" s="97">
        <v>14</v>
      </c>
      <c r="G43" s="211">
        <v>-3</v>
      </c>
    </row>
    <row r="44" spans="1:7" ht="33.75" customHeight="1" x14ac:dyDescent="0.2">
      <c r="A44" s="215" t="s">
        <v>391</v>
      </c>
      <c r="B44" s="97">
        <v>61</v>
      </c>
      <c r="C44" s="97">
        <v>25</v>
      </c>
      <c r="D44" s="211">
        <v>18</v>
      </c>
      <c r="E44" s="97">
        <v>27</v>
      </c>
      <c r="F44" s="97">
        <v>9</v>
      </c>
      <c r="G44" s="211">
        <v>-4</v>
      </c>
    </row>
    <row r="45" spans="1:7" ht="27" customHeight="1" x14ac:dyDescent="0.2">
      <c r="A45" s="215" t="s">
        <v>144</v>
      </c>
      <c r="B45" s="97">
        <v>59</v>
      </c>
      <c r="C45" s="97">
        <v>96</v>
      </c>
      <c r="D45" s="211">
        <v>-33</v>
      </c>
      <c r="E45" s="97">
        <v>4</v>
      </c>
      <c r="F45" s="97">
        <v>28</v>
      </c>
      <c r="G45" s="211">
        <v>-15</v>
      </c>
    </row>
    <row r="46" spans="1:7" ht="32.25" customHeight="1" x14ac:dyDescent="0.2">
      <c r="A46" s="215" t="s">
        <v>169</v>
      </c>
      <c r="B46" s="97">
        <v>56</v>
      </c>
      <c r="C46" s="97">
        <v>15</v>
      </c>
      <c r="D46" s="211">
        <v>23</v>
      </c>
      <c r="E46" s="97">
        <v>14</v>
      </c>
      <c r="F46" s="97">
        <v>7</v>
      </c>
      <c r="G46" s="211">
        <v>8</v>
      </c>
    </row>
    <row r="47" spans="1:7" ht="36" customHeight="1" x14ac:dyDescent="0.2">
      <c r="A47" s="385" t="s">
        <v>36</v>
      </c>
      <c r="B47" s="385"/>
      <c r="C47" s="385"/>
      <c r="D47" s="385"/>
      <c r="E47" s="385"/>
      <c r="F47" s="385"/>
      <c r="G47" s="385"/>
    </row>
    <row r="48" spans="1:7" ht="23.25" customHeight="1" x14ac:dyDescent="0.2">
      <c r="A48" s="95" t="s">
        <v>112</v>
      </c>
      <c r="B48" s="97">
        <v>248</v>
      </c>
      <c r="C48" s="97">
        <v>433</v>
      </c>
      <c r="D48" s="211">
        <v>-199</v>
      </c>
      <c r="E48" s="97">
        <v>50</v>
      </c>
      <c r="F48" s="97">
        <v>96</v>
      </c>
      <c r="G48" s="211">
        <v>-96</v>
      </c>
    </row>
    <row r="49" spans="1:7" ht="22.7" customHeight="1" x14ac:dyDescent="0.2">
      <c r="A49" s="95" t="s">
        <v>145</v>
      </c>
      <c r="B49" s="97">
        <v>164</v>
      </c>
      <c r="C49" s="97">
        <v>83</v>
      </c>
      <c r="D49" s="211">
        <v>65</v>
      </c>
      <c r="E49" s="97">
        <v>9</v>
      </c>
      <c r="F49" s="97">
        <v>26</v>
      </c>
      <c r="G49" s="211">
        <v>0</v>
      </c>
    </row>
    <row r="50" spans="1:7" ht="21.75" customHeight="1" x14ac:dyDescent="0.2">
      <c r="A50" s="95" t="s">
        <v>148</v>
      </c>
      <c r="B50" s="97">
        <v>127</v>
      </c>
      <c r="C50" s="97">
        <v>126</v>
      </c>
      <c r="D50" s="211">
        <v>-2</v>
      </c>
      <c r="E50" s="97">
        <v>1</v>
      </c>
      <c r="F50" s="97">
        <v>58</v>
      </c>
      <c r="G50" s="211">
        <v>-74</v>
      </c>
    </row>
    <row r="51" spans="1:7" ht="32.25" customHeight="1" x14ac:dyDescent="0.2">
      <c r="A51" s="95" t="s">
        <v>119</v>
      </c>
      <c r="B51" s="97">
        <v>117</v>
      </c>
      <c r="C51" s="97">
        <v>349</v>
      </c>
      <c r="D51" s="211">
        <v>-69</v>
      </c>
      <c r="E51" s="97">
        <v>16</v>
      </c>
      <c r="F51" s="97">
        <v>83</v>
      </c>
      <c r="G51" s="211">
        <v>-80</v>
      </c>
    </row>
    <row r="52" spans="1:7" ht="29.25" customHeight="1" x14ac:dyDescent="0.2">
      <c r="A52" s="95" t="s">
        <v>355</v>
      </c>
      <c r="B52" s="97">
        <v>100</v>
      </c>
      <c r="C52" s="97">
        <v>173</v>
      </c>
      <c r="D52" s="211">
        <v>-226</v>
      </c>
      <c r="E52" s="97">
        <v>10</v>
      </c>
      <c r="F52" s="97">
        <v>35</v>
      </c>
      <c r="G52" s="211">
        <v>-103</v>
      </c>
    </row>
    <row r="53" spans="1:7" ht="30.75" customHeight="1" x14ac:dyDescent="0.2">
      <c r="A53" s="95" t="s">
        <v>146</v>
      </c>
      <c r="B53" s="97">
        <v>84</v>
      </c>
      <c r="C53" s="97">
        <v>131</v>
      </c>
      <c r="D53" s="211">
        <v>-48</v>
      </c>
      <c r="E53" s="97">
        <v>17</v>
      </c>
      <c r="F53" s="97">
        <v>26</v>
      </c>
      <c r="G53" s="211">
        <v>-38</v>
      </c>
    </row>
    <row r="54" spans="1:7" ht="30.75" customHeight="1" x14ac:dyDescent="0.2">
      <c r="A54" s="95" t="s">
        <v>147</v>
      </c>
      <c r="B54" s="97">
        <v>76</v>
      </c>
      <c r="C54" s="97">
        <v>112</v>
      </c>
      <c r="D54" s="211">
        <v>23</v>
      </c>
      <c r="E54" s="97">
        <v>16</v>
      </c>
      <c r="F54" s="97">
        <v>33</v>
      </c>
      <c r="G54" s="211">
        <v>-9</v>
      </c>
    </row>
    <row r="55" spans="1:7" ht="30.75" customHeight="1" x14ac:dyDescent="0.2">
      <c r="A55" s="95" t="s">
        <v>303</v>
      </c>
      <c r="B55" s="97">
        <v>59</v>
      </c>
      <c r="C55" s="97">
        <v>33</v>
      </c>
      <c r="D55" s="211">
        <v>-43</v>
      </c>
      <c r="E55" s="97">
        <v>1</v>
      </c>
      <c r="F55" s="97">
        <v>6</v>
      </c>
      <c r="G55" s="211">
        <v>-36</v>
      </c>
    </row>
    <row r="56" spans="1:7" ht="30.75" customHeight="1" x14ac:dyDescent="0.2">
      <c r="A56" s="95" t="s">
        <v>313</v>
      </c>
      <c r="B56" s="97">
        <v>40</v>
      </c>
      <c r="C56" s="97">
        <v>16</v>
      </c>
      <c r="D56" s="211">
        <v>23</v>
      </c>
      <c r="E56" s="97">
        <v>2</v>
      </c>
      <c r="F56" s="97">
        <v>6</v>
      </c>
      <c r="G56" s="211">
        <v>-1</v>
      </c>
    </row>
    <row r="57" spans="1:7" ht="30.75" customHeight="1" x14ac:dyDescent="0.2">
      <c r="A57" s="95" t="s">
        <v>149</v>
      </c>
      <c r="B57" s="97">
        <v>38</v>
      </c>
      <c r="C57" s="97">
        <v>78</v>
      </c>
      <c r="D57" s="211">
        <v>-39</v>
      </c>
      <c r="E57" s="97">
        <v>2</v>
      </c>
      <c r="F57" s="97">
        <v>31</v>
      </c>
      <c r="G57" s="211">
        <v>-35</v>
      </c>
    </row>
    <row r="58" spans="1:7" ht="30.75" customHeight="1" x14ac:dyDescent="0.2">
      <c r="A58" s="95" t="s">
        <v>356</v>
      </c>
      <c r="B58" s="97">
        <v>32</v>
      </c>
      <c r="C58" s="97">
        <v>55</v>
      </c>
      <c r="D58" s="211">
        <v>-27</v>
      </c>
      <c r="E58" s="97">
        <v>3</v>
      </c>
      <c r="F58" s="97">
        <v>16</v>
      </c>
      <c r="G58" s="211">
        <v>-20</v>
      </c>
    </row>
    <row r="59" spans="1:7" ht="24" customHeight="1" x14ac:dyDescent="0.2">
      <c r="A59" s="95" t="s">
        <v>393</v>
      </c>
      <c r="B59" s="97">
        <v>30</v>
      </c>
      <c r="C59" s="97">
        <v>86</v>
      </c>
      <c r="D59" s="211">
        <v>-54</v>
      </c>
      <c r="E59" s="97">
        <v>11</v>
      </c>
      <c r="F59" s="97">
        <v>21</v>
      </c>
      <c r="G59" s="211">
        <v>-16</v>
      </c>
    </row>
    <row r="60" spans="1:7" ht="41.25" customHeight="1" x14ac:dyDescent="0.2">
      <c r="A60" s="385" t="s">
        <v>37</v>
      </c>
      <c r="B60" s="385"/>
      <c r="C60" s="385"/>
      <c r="D60" s="385"/>
      <c r="E60" s="385"/>
      <c r="F60" s="385"/>
      <c r="G60" s="385"/>
    </row>
    <row r="61" spans="1:7" ht="32.25" customHeight="1" x14ac:dyDescent="0.2">
      <c r="A61" s="95" t="s">
        <v>96</v>
      </c>
      <c r="B61" s="97">
        <v>496</v>
      </c>
      <c r="C61" s="97">
        <v>884</v>
      </c>
      <c r="D61" s="211">
        <f>B61-C61</f>
        <v>-388</v>
      </c>
      <c r="E61" s="97">
        <v>82</v>
      </c>
      <c r="F61" s="97">
        <v>272</v>
      </c>
      <c r="G61" s="211">
        <f>E61-F61</f>
        <v>-190</v>
      </c>
    </row>
    <row r="62" spans="1:7" ht="18" customHeight="1" x14ac:dyDescent="0.2">
      <c r="A62" s="95" t="s">
        <v>98</v>
      </c>
      <c r="B62" s="97">
        <v>494</v>
      </c>
      <c r="C62" s="97">
        <v>638</v>
      </c>
      <c r="D62" s="211">
        <f t="shared" ref="D62:D72" si="4">B62-C62</f>
        <v>-144</v>
      </c>
      <c r="E62" s="97">
        <v>128</v>
      </c>
      <c r="F62" s="97">
        <v>128</v>
      </c>
      <c r="G62" s="211">
        <f t="shared" ref="G62:G72" si="5">E62-F62</f>
        <v>0</v>
      </c>
    </row>
    <row r="63" spans="1:7" ht="15.75" x14ac:dyDescent="0.2">
      <c r="A63" s="95" t="s">
        <v>102</v>
      </c>
      <c r="B63" s="97">
        <v>441</v>
      </c>
      <c r="C63" s="97">
        <v>732</v>
      </c>
      <c r="D63" s="211">
        <f t="shared" si="4"/>
        <v>-291</v>
      </c>
      <c r="E63" s="97">
        <v>74</v>
      </c>
      <c r="F63" s="97">
        <v>201</v>
      </c>
      <c r="G63" s="211">
        <f t="shared" si="5"/>
        <v>-127</v>
      </c>
    </row>
    <row r="64" spans="1:7" ht="19.5" customHeight="1" x14ac:dyDescent="0.2">
      <c r="A64" s="95" t="s">
        <v>236</v>
      </c>
      <c r="B64" s="97">
        <v>401</v>
      </c>
      <c r="C64" s="97">
        <v>784</v>
      </c>
      <c r="D64" s="211">
        <f t="shared" si="4"/>
        <v>-383</v>
      </c>
      <c r="E64" s="97">
        <v>82</v>
      </c>
      <c r="F64" s="97">
        <v>199</v>
      </c>
      <c r="G64" s="211">
        <f t="shared" si="5"/>
        <v>-117</v>
      </c>
    </row>
    <row r="65" spans="1:7" ht="109.5" customHeight="1" x14ac:dyDescent="0.2">
      <c r="A65" s="95" t="s">
        <v>250</v>
      </c>
      <c r="B65" s="97">
        <v>192</v>
      </c>
      <c r="C65" s="97">
        <v>245</v>
      </c>
      <c r="D65" s="211">
        <f t="shared" si="4"/>
        <v>-53</v>
      </c>
      <c r="E65" s="97">
        <v>21</v>
      </c>
      <c r="F65" s="97">
        <v>68</v>
      </c>
      <c r="G65" s="211">
        <f t="shared" si="5"/>
        <v>-47</v>
      </c>
    </row>
    <row r="66" spans="1:7" ht="31.5" x14ac:dyDescent="0.2">
      <c r="A66" s="95" t="s">
        <v>101</v>
      </c>
      <c r="B66" s="97">
        <v>179</v>
      </c>
      <c r="C66" s="97">
        <v>579</v>
      </c>
      <c r="D66" s="211">
        <f t="shared" si="4"/>
        <v>-400</v>
      </c>
      <c r="E66" s="97">
        <v>30</v>
      </c>
      <c r="F66" s="97">
        <v>152</v>
      </c>
      <c r="G66" s="211">
        <f t="shared" si="5"/>
        <v>-122</v>
      </c>
    </row>
    <row r="67" spans="1:7" ht="23.25" customHeight="1" x14ac:dyDescent="0.2">
      <c r="A67" s="95" t="s">
        <v>151</v>
      </c>
      <c r="B67" s="97">
        <v>138</v>
      </c>
      <c r="C67" s="97">
        <v>71</v>
      </c>
      <c r="D67" s="211">
        <f t="shared" si="4"/>
        <v>67</v>
      </c>
      <c r="E67" s="97">
        <v>10</v>
      </c>
      <c r="F67" s="97">
        <v>31</v>
      </c>
      <c r="G67" s="211">
        <f t="shared" si="5"/>
        <v>-21</v>
      </c>
    </row>
    <row r="68" spans="1:7" ht="23.25" customHeight="1" x14ac:dyDescent="0.2">
      <c r="A68" s="95" t="s">
        <v>117</v>
      </c>
      <c r="B68" s="97">
        <v>129</v>
      </c>
      <c r="C68" s="97">
        <v>104</v>
      </c>
      <c r="D68" s="211">
        <f t="shared" si="4"/>
        <v>25</v>
      </c>
      <c r="E68" s="97">
        <v>16</v>
      </c>
      <c r="F68" s="97">
        <v>26</v>
      </c>
      <c r="G68" s="211">
        <f t="shared" si="5"/>
        <v>-10</v>
      </c>
    </row>
    <row r="69" spans="1:7" ht="23.25" customHeight="1" x14ac:dyDescent="0.2">
      <c r="A69" s="95" t="s">
        <v>243</v>
      </c>
      <c r="B69" s="97">
        <v>86</v>
      </c>
      <c r="C69" s="97">
        <v>104</v>
      </c>
      <c r="D69" s="211">
        <f t="shared" si="4"/>
        <v>-18</v>
      </c>
      <c r="E69" s="97">
        <v>18</v>
      </c>
      <c r="F69" s="97">
        <v>25</v>
      </c>
      <c r="G69" s="211">
        <f t="shared" si="5"/>
        <v>-7</v>
      </c>
    </row>
    <row r="70" spans="1:7" ht="23.25" customHeight="1" x14ac:dyDescent="0.2">
      <c r="A70" s="95" t="s">
        <v>115</v>
      </c>
      <c r="B70" s="97">
        <v>70</v>
      </c>
      <c r="C70" s="97">
        <v>119</v>
      </c>
      <c r="D70" s="211">
        <f t="shared" si="4"/>
        <v>-49</v>
      </c>
      <c r="E70" s="97">
        <v>20</v>
      </c>
      <c r="F70" s="97">
        <v>15</v>
      </c>
      <c r="G70" s="211">
        <f t="shared" si="5"/>
        <v>5</v>
      </c>
    </row>
    <row r="71" spans="1:7" ht="23.25" customHeight="1" x14ac:dyDescent="0.2">
      <c r="A71" s="95" t="s">
        <v>324</v>
      </c>
      <c r="B71" s="97">
        <v>52</v>
      </c>
      <c r="C71" s="97">
        <v>98</v>
      </c>
      <c r="D71" s="211">
        <f t="shared" si="4"/>
        <v>-46</v>
      </c>
      <c r="E71" s="97">
        <v>16</v>
      </c>
      <c r="F71" s="97">
        <v>21</v>
      </c>
      <c r="G71" s="211">
        <f t="shared" si="5"/>
        <v>-5</v>
      </c>
    </row>
    <row r="72" spans="1:7" ht="23.25" customHeight="1" x14ac:dyDescent="0.2">
      <c r="A72" s="95" t="s">
        <v>357</v>
      </c>
      <c r="B72" s="97">
        <v>51</v>
      </c>
      <c r="C72" s="97">
        <v>18</v>
      </c>
      <c r="D72" s="211">
        <f t="shared" si="4"/>
        <v>33</v>
      </c>
      <c r="E72" s="97">
        <v>15</v>
      </c>
      <c r="F72" s="97">
        <v>7</v>
      </c>
      <c r="G72" s="211">
        <f t="shared" si="5"/>
        <v>8</v>
      </c>
    </row>
    <row r="73" spans="1:7" ht="42.75" customHeight="1" x14ac:dyDescent="0.2">
      <c r="A73" s="385" t="s">
        <v>152</v>
      </c>
      <c r="B73" s="385"/>
      <c r="C73" s="385"/>
      <c r="D73" s="385"/>
      <c r="E73" s="385"/>
      <c r="F73" s="385"/>
      <c r="G73" s="385"/>
    </row>
    <row r="74" spans="1:7" ht="31.7" customHeight="1" x14ac:dyDescent="0.2">
      <c r="A74" s="95" t="s">
        <v>342</v>
      </c>
      <c r="B74" s="97">
        <v>227</v>
      </c>
      <c r="C74" s="97">
        <v>253</v>
      </c>
      <c r="D74" s="211">
        <f>B74-C74</f>
        <v>-26</v>
      </c>
      <c r="E74" s="97">
        <v>3</v>
      </c>
      <c r="F74" s="97">
        <v>23</v>
      </c>
      <c r="G74" s="211">
        <f>E74-F74</f>
        <v>-20</v>
      </c>
    </row>
    <row r="75" spans="1:7" ht="23.25" customHeight="1" x14ac:dyDescent="0.2">
      <c r="A75" s="95" t="s">
        <v>158</v>
      </c>
      <c r="B75" s="97">
        <v>73</v>
      </c>
      <c r="C75" s="97">
        <v>73</v>
      </c>
      <c r="D75" s="211">
        <f t="shared" ref="D75:D85" si="6">B75-C75</f>
        <v>0</v>
      </c>
      <c r="E75" s="97">
        <v>21</v>
      </c>
      <c r="F75" s="97">
        <v>13</v>
      </c>
      <c r="G75" s="211">
        <f t="shared" ref="G75:G83" si="7">E75-F75</f>
        <v>8</v>
      </c>
    </row>
    <row r="76" spans="1:7" ht="26.25" customHeight="1" x14ac:dyDescent="0.2">
      <c r="A76" s="95" t="s">
        <v>155</v>
      </c>
      <c r="B76" s="97">
        <v>52</v>
      </c>
      <c r="C76" s="97">
        <v>19</v>
      </c>
      <c r="D76" s="211">
        <f t="shared" si="6"/>
        <v>33</v>
      </c>
      <c r="E76" s="97">
        <v>2</v>
      </c>
      <c r="F76" s="97">
        <v>2</v>
      </c>
      <c r="G76" s="211">
        <f t="shared" si="7"/>
        <v>0</v>
      </c>
    </row>
    <row r="77" spans="1:7" ht="21" customHeight="1" x14ac:dyDescent="0.2">
      <c r="A77" s="95" t="s">
        <v>170</v>
      </c>
      <c r="B77" s="97">
        <v>47</v>
      </c>
      <c r="C77" s="344">
        <v>16</v>
      </c>
      <c r="D77" s="211">
        <f t="shared" si="6"/>
        <v>31</v>
      </c>
      <c r="E77" s="97">
        <v>1</v>
      </c>
      <c r="F77" s="97">
        <v>6</v>
      </c>
      <c r="G77" s="211">
        <f t="shared" si="7"/>
        <v>-5</v>
      </c>
    </row>
    <row r="78" spans="1:7" ht="36" customHeight="1" x14ac:dyDescent="0.2">
      <c r="A78" s="95" t="s">
        <v>358</v>
      </c>
      <c r="B78" s="97">
        <v>29</v>
      </c>
      <c r="C78" s="344">
        <v>14</v>
      </c>
      <c r="D78" s="211">
        <f t="shared" si="6"/>
        <v>15</v>
      </c>
      <c r="E78" s="97">
        <v>3</v>
      </c>
      <c r="F78" s="97">
        <v>6</v>
      </c>
      <c r="G78" s="211">
        <f t="shared" si="7"/>
        <v>-3</v>
      </c>
    </row>
    <row r="79" spans="1:7" ht="27" customHeight="1" x14ac:dyDescent="0.2">
      <c r="A79" s="95" t="s">
        <v>180</v>
      </c>
      <c r="B79" s="97">
        <v>27</v>
      </c>
      <c r="C79" s="344">
        <v>31</v>
      </c>
      <c r="D79" s="211">
        <f t="shared" si="6"/>
        <v>-4</v>
      </c>
      <c r="E79" s="97">
        <v>0</v>
      </c>
      <c r="F79" s="97">
        <v>1</v>
      </c>
      <c r="G79" s="211">
        <f t="shared" si="7"/>
        <v>-1</v>
      </c>
    </row>
    <row r="80" spans="1:7" ht="27" customHeight="1" x14ac:dyDescent="0.2">
      <c r="A80" s="95" t="s">
        <v>159</v>
      </c>
      <c r="B80" s="97">
        <v>23</v>
      </c>
      <c r="C80" s="344">
        <v>36</v>
      </c>
      <c r="D80" s="211">
        <f t="shared" si="6"/>
        <v>-13</v>
      </c>
      <c r="E80" s="97">
        <v>8</v>
      </c>
      <c r="F80" s="97">
        <v>14</v>
      </c>
      <c r="G80" s="211">
        <f t="shared" si="7"/>
        <v>-6</v>
      </c>
    </row>
    <row r="81" spans="1:7" ht="29.25" customHeight="1" x14ac:dyDescent="0.2">
      <c r="A81" s="95" t="s">
        <v>157</v>
      </c>
      <c r="B81" s="97">
        <v>18</v>
      </c>
      <c r="C81" s="344">
        <v>32</v>
      </c>
      <c r="D81" s="211">
        <f t="shared" si="6"/>
        <v>-14</v>
      </c>
      <c r="E81" s="97">
        <v>2</v>
      </c>
      <c r="F81" s="97">
        <v>11</v>
      </c>
      <c r="G81" s="211">
        <f t="shared" si="7"/>
        <v>-9</v>
      </c>
    </row>
    <row r="82" spans="1:7" ht="27" customHeight="1" x14ac:dyDescent="0.2">
      <c r="A82" s="95" t="s">
        <v>156</v>
      </c>
      <c r="B82" s="97">
        <v>17</v>
      </c>
      <c r="C82" s="351">
        <v>36</v>
      </c>
      <c r="D82" s="211">
        <f t="shared" si="6"/>
        <v>-19</v>
      </c>
      <c r="E82" s="97">
        <v>3</v>
      </c>
      <c r="F82" s="97">
        <v>10</v>
      </c>
      <c r="G82" s="211">
        <f>E82-F82</f>
        <v>-7</v>
      </c>
    </row>
    <row r="83" spans="1:7" ht="36.75" customHeight="1" x14ac:dyDescent="0.2">
      <c r="A83" s="95" t="s">
        <v>153</v>
      </c>
      <c r="B83" s="97">
        <v>17</v>
      </c>
      <c r="C83" s="351">
        <v>23</v>
      </c>
      <c r="D83" s="211">
        <f t="shared" si="6"/>
        <v>-6</v>
      </c>
      <c r="E83" s="97">
        <v>0</v>
      </c>
      <c r="F83" s="97">
        <v>7</v>
      </c>
      <c r="G83" s="211">
        <f t="shared" si="7"/>
        <v>-7</v>
      </c>
    </row>
    <row r="84" spans="1:7" ht="20.25" customHeight="1" x14ac:dyDescent="0.2">
      <c r="A84" s="95" t="s">
        <v>394</v>
      </c>
      <c r="B84" s="97">
        <v>15</v>
      </c>
      <c r="C84" s="344">
        <v>8</v>
      </c>
      <c r="D84" s="211">
        <f t="shared" si="6"/>
        <v>7</v>
      </c>
      <c r="E84" s="97">
        <v>3</v>
      </c>
      <c r="F84" s="97">
        <v>1</v>
      </c>
      <c r="G84" s="211">
        <f t="shared" ref="G84:G85" si="8">E84-F84</f>
        <v>2</v>
      </c>
    </row>
    <row r="85" spans="1:7" ht="21.75" customHeight="1" x14ac:dyDescent="0.2">
      <c r="A85" s="95" t="s">
        <v>395</v>
      </c>
      <c r="B85" s="97">
        <v>15</v>
      </c>
      <c r="C85" s="97">
        <v>4</v>
      </c>
      <c r="D85" s="211">
        <f t="shared" si="6"/>
        <v>11</v>
      </c>
      <c r="E85" s="97">
        <v>1</v>
      </c>
      <c r="F85" s="97">
        <v>1</v>
      </c>
      <c r="G85" s="211">
        <f t="shared" si="8"/>
        <v>0</v>
      </c>
    </row>
    <row r="86" spans="1:7" ht="38.450000000000003" customHeight="1" x14ac:dyDescent="0.2">
      <c r="A86" s="385" t="s">
        <v>39</v>
      </c>
      <c r="B86" s="385"/>
      <c r="C86" s="385"/>
      <c r="D86" s="385"/>
      <c r="E86" s="385"/>
      <c r="F86" s="385"/>
      <c r="G86" s="385"/>
    </row>
    <row r="87" spans="1:7" ht="18.75" customHeight="1" x14ac:dyDescent="0.2">
      <c r="A87" s="95" t="s">
        <v>106</v>
      </c>
      <c r="B87" s="97">
        <v>337</v>
      </c>
      <c r="C87" s="97">
        <v>226</v>
      </c>
      <c r="D87" s="211">
        <f>B87-C87</f>
        <v>111</v>
      </c>
      <c r="E87" s="97">
        <v>73</v>
      </c>
      <c r="F87" s="97">
        <v>30</v>
      </c>
      <c r="G87" s="211">
        <f>E87-F87</f>
        <v>43</v>
      </c>
    </row>
    <row r="88" spans="1:7" ht="20.25" customHeight="1" x14ac:dyDescent="0.2">
      <c r="A88" s="95" t="s">
        <v>103</v>
      </c>
      <c r="B88" s="97">
        <v>234</v>
      </c>
      <c r="C88" s="97">
        <v>114</v>
      </c>
      <c r="D88" s="211">
        <f t="shared" ref="D88:D98" si="9">B88-C88</f>
        <v>120</v>
      </c>
      <c r="E88" s="97">
        <v>71</v>
      </c>
      <c r="F88" s="97">
        <v>35</v>
      </c>
      <c r="G88" s="211">
        <f t="shared" ref="G88:G98" si="10">E88-F88</f>
        <v>36</v>
      </c>
    </row>
    <row r="89" spans="1:7" ht="31.5" customHeight="1" x14ac:dyDescent="0.2">
      <c r="A89" s="95" t="s">
        <v>111</v>
      </c>
      <c r="B89" s="97">
        <v>210</v>
      </c>
      <c r="C89" s="97">
        <v>79</v>
      </c>
      <c r="D89" s="211">
        <f t="shared" si="9"/>
        <v>131</v>
      </c>
      <c r="E89" s="97">
        <v>59</v>
      </c>
      <c r="F89" s="97">
        <v>13</v>
      </c>
      <c r="G89" s="211">
        <f t="shared" si="10"/>
        <v>46</v>
      </c>
    </row>
    <row r="90" spans="1:7" ht="24.75" customHeight="1" x14ac:dyDescent="0.2">
      <c r="A90" s="95" t="s">
        <v>359</v>
      </c>
      <c r="B90" s="97">
        <v>207</v>
      </c>
      <c r="C90" s="97">
        <v>94</v>
      </c>
      <c r="D90" s="211">
        <f t="shared" si="9"/>
        <v>113</v>
      </c>
      <c r="E90" s="97">
        <v>45</v>
      </c>
      <c r="F90" s="97">
        <v>12</v>
      </c>
      <c r="G90" s="211">
        <f t="shared" si="10"/>
        <v>33</v>
      </c>
    </row>
    <row r="91" spans="1:7" ht="22.7" customHeight="1" x14ac:dyDescent="0.2">
      <c r="A91" s="95" t="s">
        <v>121</v>
      </c>
      <c r="B91" s="97">
        <v>152</v>
      </c>
      <c r="C91" s="97">
        <v>60</v>
      </c>
      <c r="D91" s="211">
        <f t="shared" si="9"/>
        <v>92</v>
      </c>
      <c r="E91" s="97">
        <v>39</v>
      </c>
      <c r="F91" s="97">
        <v>16</v>
      </c>
      <c r="G91" s="211">
        <f t="shared" si="10"/>
        <v>23</v>
      </c>
    </row>
    <row r="92" spans="1:7" ht="22.7" customHeight="1" x14ac:dyDescent="0.2">
      <c r="A92" s="95" t="s">
        <v>360</v>
      </c>
      <c r="B92" s="97">
        <v>123</v>
      </c>
      <c r="C92" s="97">
        <v>77</v>
      </c>
      <c r="D92" s="211">
        <f t="shared" si="9"/>
        <v>46</v>
      </c>
      <c r="E92" s="97">
        <v>38</v>
      </c>
      <c r="F92" s="97">
        <v>10</v>
      </c>
      <c r="G92" s="211">
        <f t="shared" si="10"/>
        <v>28</v>
      </c>
    </row>
    <row r="93" spans="1:7" ht="24" customHeight="1" x14ac:dyDescent="0.2">
      <c r="A93" s="95" t="s">
        <v>161</v>
      </c>
      <c r="B93" s="97">
        <v>108</v>
      </c>
      <c r="C93" s="97">
        <v>53</v>
      </c>
      <c r="D93" s="211">
        <f t="shared" si="9"/>
        <v>55</v>
      </c>
      <c r="E93" s="97">
        <v>23</v>
      </c>
      <c r="F93" s="97">
        <v>14</v>
      </c>
      <c r="G93" s="211">
        <f t="shared" si="10"/>
        <v>9</v>
      </c>
    </row>
    <row r="94" spans="1:7" ht="21" customHeight="1" x14ac:dyDescent="0.2">
      <c r="A94" s="95" t="s">
        <v>127</v>
      </c>
      <c r="B94" s="97">
        <v>95</v>
      </c>
      <c r="C94" s="97">
        <v>125</v>
      </c>
      <c r="D94" s="211">
        <f t="shared" si="9"/>
        <v>-30</v>
      </c>
      <c r="E94" s="97">
        <v>30</v>
      </c>
      <c r="F94" s="97">
        <v>31</v>
      </c>
      <c r="G94" s="211">
        <f t="shared" si="10"/>
        <v>-1</v>
      </c>
    </row>
    <row r="95" spans="1:7" ht="36" customHeight="1" x14ac:dyDescent="0.2">
      <c r="A95" s="95" t="s">
        <v>361</v>
      </c>
      <c r="B95" s="97">
        <v>94</v>
      </c>
      <c r="C95" s="97">
        <v>76</v>
      </c>
      <c r="D95" s="211">
        <f t="shared" si="9"/>
        <v>18</v>
      </c>
      <c r="E95" s="97">
        <v>50</v>
      </c>
      <c r="F95" s="97">
        <v>24</v>
      </c>
      <c r="G95" s="211">
        <f t="shared" si="10"/>
        <v>26</v>
      </c>
    </row>
    <row r="96" spans="1:7" ht="35.450000000000003" customHeight="1" x14ac:dyDescent="0.2">
      <c r="A96" s="95" t="s">
        <v>171</v>
      </c>
      <c r="B96" s="97">
        <v>82</v>
      </c>
      <c r="C96" s="97">
        <v>30</v>
      </c>
      <c r="D96" s="211">
        <f t="shared" si="9"/>
        <v>52</v>
      </c>
      <c r="E96" s="97">
        <v>20</v>
      </c>
      <c r="F96" s="97">
        <v>4</v>
      </c>
      <c r="G96" s="211">
        <f t="shared" si="10"/>
        <v>16</v>
      </c>
    </row>
    <row r="97" spans="1:7" ht="31.7" customHeight="1" x14ac:dyDescent="0.2">
      <c r="A97" s="95" t="s">
        <v>362</v>
      </c>
      <c r="B97" s="97">
        <v>80</v>
      </c>
      <c r="C97" s="97">
        <v>49</v>
      </c>
      <c r="D97" s="211">
        <f t="shared" si="9"/>
        <v>31</v>
      </c>
      <c r="E97" s="97">
        <v>21</v>
      </c>
      <c r="F97" s="97">
        <v>7</v>
      </c>
      <c r="G97" s="211">
        <f t="shared" si="10"/>
        <v>14</v>
      </c>
    </row>
    <row r="98" spans="1:7" ht="30.75" customHeight="1" x14ac:dyDescent="0.2">
      <c r="A98" s="95" t="s">
        <v>123</v>
      </c>
      <c r="B98" s="97">
        <v>71</v>
      </c>
      <c r="C98" s="97">
        <v>51</v>
      </c>
      <c r="D98" s="211">
        <f t="shared" si="9"/>
        <v>20</v>
      </c>
      <c r="E98" s="97">
        <v>16</v>
      </c>
      <c r="F98" s="97">
        <v>12</v>
      </c>
      <c r="G98" s="211">
        <f t="shared" si="10"/>
        <v>4</v>
      </c>
    </row>
    <row r="99" spans="1:7" ht="45" customHeight="1" x14ac:dyDescent="0.2">
      <c r="A99" s="385" t="s">
        <v>162</v>
      </c>
      <c r="B99" s="385"/>
      <c r="C99" s="385"/>
      <c r="D99" s="385"/>
      <c r="E99" s="385"/>
      <c r="F99" s="385"/>
      <c r="G99" s="385"/>
    </row>
    <row r="100" spans="1:7" ht="36" customHeight="1" x14ac:dyDescent="0.2">
      <c r="A100" s="95" t="s">
        <v>94</v>
      </c>
      <c r="B100" s="97">
        <v>1430</v>
      </c>
      <c r="C100" s="97">
        <v>1352</v>
      </c>
      <c r="D100" s="211">
        <f>-B100-C100</f>
        <v>-2782</v>
      </c>
      <c r="E100" s="97">
        <v>263</v>
      </c>
      <c r="F100" s="97">
        <v>279</v>
      </c>
      <c r="G100" s="211">
        <f>E100-F100</f>
        <v>-16</v>
      </c>
    </row>
    <row r="101" spans="1:7" ht="55.5" customHeight="1" x14ac:dyDescent="0.2">
      <c r="A101" s="95" t="s">
        <v>347</v>
      </c>
      <c r="B101" s="97">
        <v>625</v>
      </c>
      <c r="C101" s="97">
        <v>575</v>
      </c>
      <c r="D101" s="211">
        <f t="shared" ref="D101:D111" si="11">-B101-C101</f>
        <v>-1200</v>
      </c>
      <c r="E101" s="97">
        <v>16</v>
      </c>
      <c r="F101" s="97">
        <v>23</v>
      </c>
      <c r="G101" s="211">
        <f t="shared" ref="G101:G111" si="12">E101-F101</f>
        <v>-7</v>
      </c>
    </row>
    <row r="102" spans="1:7" ht="23.25" customHeight="1" x14ac:dyDescent="0.2">
      <c r="A102" s="95" t="s">
        <v>104</v>
      </c>
      <c r="B102" s="97">
        <v>461</v>
      </c>
      <c r="C102" s="97">
        <v>465</v>
      </c>
      <c r="D102" s="211">
        <f t="shared" si="11"/>
        <v>-926</v>
      </c>
      <c r="E102" s="97">
        <v>36</v>
      </c>
      <c r="F102" s="97">
        <v>31</v>
      </c>
      <c r="G102" s="211">
        <f t="shared" si="12"/>
        <v>5</v>
      </c>
    </row>
    <row r="103" spans="1:7" ht="22.7" customHeight="1" x14ac:dyDescent="0.2">
      <c r="A103" s="95" t="s">
        <v>164</v>
      </c>
      <c r="B103" s="97">
        <v>143</v>
      </c>
      <c r="C103" s="97">
        <v>104</v>
      </c>
      <c r="D103" s="211">
        <f t="shared" si="11"/>
        <v>-247</v>
      </c>
      <c r="E103" s="97">
        <v>38</v>
      </c>
      <c r="F103" s="97">
        <v>21</v>
      </c>
      <c r="G103" s="211">
        <f t="shared" si="12"/>
        <v>17</v>
      </c>
    </row>
    <row r="104" spans="1:7" ht="22.7" customHeight="1" x14ac:dyDescent="0.2">
      <c r="A104" s="95" t="s">
        <v>240</v>
      </c>
      <c r="B104" s="97">
        <v>130</v>
      </c>
      <c r="C104" s="97">
        <v>63</v>
      </c>
      <c r="D104" s="211">
        <f t="shared" si="11"/>
        <v>-193</v>
      </c>
      <c r="E104" s="97">
        <v>40</v>
      </c>
      <c r="F104" s="97">
        <v>14</v>
      </c>
      <c r="G104" s="211">
        <f t="shared" si="12"/>
        <v>26</v>
      </c>
    </row>
    <row r="105" spans="1:7" ht="15.75" x14ac:dyDescent="0.2">
      <c r="A105" s="95" t="s">
        <v>251</v>
      </c>
      <c r="B105" s="97">
        <v>115</v>
      </c>
      <c r="C105" s="97">
        <v>15</v>
      </c>
      <c r="D105" s="211">
        <f t="shared" si="11"/>
        <v>-130</v>
      </c>
      <c r="E105" s="97">
        <v>19</v>
      </c>
      <c r="F105" s="97">
        <v>3</v>
      </c>
      <c r="G105" s="211">
        <f t="shared" si="12"/>
        <v>16</v>
      </c>
    </row>
    <row r="106" spans="1:7" ht="25.5" customHeight="1" x14ac:dyDescent="0.2">
      <c r="A106" s="95" t="s">
        <v>256</v>
      </c>
      <c r="B106" s="97">
        <v>97</v>
      </c>
      <c r="C106" s="97">
        <v>62</v>
      </c>
      <c r="D106" s="211">
        <f t="shared" si="11"/>
        <v>-159</v>
      </c>
      <c r="E106" s="97">
        <v>41</v>
      </c>
      <c r="F106" s="97">
        <v>12</v>
      </c>
      <c r="G106" s="211">
        <f t="shared" si="12"/>
        <v>29</v>
      </c>
    </row>
    <row r="107" spans="1:7" ht="20.25" customHeight="1" x14ac:dyDescent="0.2">
      <c r="A107" s="95" t="s">
        <v>163</v>
      </c>
      <c r="B107" s="97">
        <v>86</v>
      </c>
      <c r="C107" s="97">
        <v>24</v>
      </c>
      <c r="D107" s="211">
        <f t="shared" si="11"/>
        <v>-110</v>
      </c>
      <c r="E107" s="97">
        <v>28</v>
      </c>
      <c r="F107" s="97">
        <v>3</v>
      </c>
      <c r="G107" s="211">
        <f t="shared" si="12"/>
        <v>25</v>
      </c>
    </row>
    <row r="108" spans="1:7" ht="20.25" customHeight="1" x14ac:dyDescent="0.2">
      <c r="A108" s="95" t="s">
        <v>305</v>
      </c>
      <c r="B108" s="97">
        <v>85</v>
      </c>
      <c r="C108" s="97">
        <v>27</v>
      </c>
      <c r="D108" s="211">
        <f t="shared" si="11"/>
        <v>-112</v>
      </c>
      <c r="E108" s="97">
        <v>17</v>
      </c>
      <c r="F108" s="97">
        <v>9</v>
      </c>
      <c r="G108" s="211">
        <f t="shared" si="12"/>
        <v>8</v>
      </c>
    </row>
    <row r="109" spans="1:7" ht="33.75" customHeight="1" x14ac:dyDescent="0.2">
      <c r="A109" s="95" t="s">
        <v>97</v>
      </c>
      <c r="B109" s="97">
        <v>63</v>
      </c>
      <c r="C109" s="97">
        <v>543</v>
      </c>
      <c r="D109" s="211">
        <f t="shared" si="11"/>
        <v>-606</v>
      </c>
      <c r="E109" s="97">
        <v>3</v>
      </c>
      <c r="F109" s="97">
        <v>463</v>
      </c>
      <c r="G109" s="211">
        <f t="shared" si="12"/>
        <v>-460</v>
      </c>
    </row>
    <row r="110" spans="1:7" ht="37.5" customHeight="1" x14ac:dyDescent="0.2">
      <c r="A110" s="95" t="s">
        <v>323</v>
      </c>
      <c r="B110" s="97">
        <v>63</v>
      </c>
      <c r="C110" s="97">
        <v>15</v>
      </c>
      <c r="D110" s="211">
        <f t="shared" si="11"/>
        <v>-78</v>
      </c>
      <c r="E110" s="97">
        <v>28</v>
      </c>
      <c r="F110" s="97">
        <v>6</v>
      </c>
      <c r="G110" s="211">
        <f t="shared" si="12"/>
        <v>22</v>
      </c>
    </row>
    <row r="111" spans="1:7" ht="68.25" customHeight="1" x14ac:dyDescent="0.2">
      <c r="A111" s="95" t="s">
        <v>327</v>
      </c>
      <c r="B111" s="97">
        <v>62</v>
      </c>
      <c r="C111" s="97">
        <v>36</v>
      </c>
      <c r="D111" s="211">
        <f t="shared" si="11"/>
        <v>-98</v>
      </c>
      <c r="E111" s="97">
        <v>5</v>
      </c>
      <c r="F111" s="97">
        <v>8</v>
      </c>
      <c r="G111" s="211">
        <f t="shared" si="12"/>
        <v>-3</v>
      </c>
    </row>
    <row r="112" spans="1:7" ht="36.75" customHeight="1" x14ac:dyDescent="0.2">
      <c r="A112" s="385" t="s">
        <v>165</v>
      </c>
      <c r="B112" s="385"/>
      <c r="C112" s="385"/>
      <c r="D112" s="385"/>
      <c r="E112" s="385"/>
      <c r="F112" s="385"/>
      <c r="G112" s="385"/>
    </row>
    <row r="113" spans="1:7" ht="35.450000000000003" customHeight="1" x14ac:dyDescent="0.2">
      <c r="A113" s="96" t="s">
        <v>95</v>
      </c>
      <c r="B113" s="102">
        <v>991</v>
      </c>
      <c r="C113" s="102">
        <v>780</v>
      </c>
      <c r="D113" s="113">
        <f>B113-C113</f>
        <v>211</v>
      </c>
      <c r="E113" s="102">
        <v>167</v>
      </c>
      <c r="F113" s="102">
        <v>134</v>
      </c>
      <c r="G113" s="113">
        <f>E113-F113</f>
        <v>33</v>
      </c>
    </row>
    <row r="114" spans="1:7" ht="30.75" customHeight="1" x14ac:dyDescent="0.2">
      <c r="A114" s="96" t="s">
        <v>105</v>
      </c>
      <c r="B114" s="102">
        <v>709</v>
      </c>
      <c r="C114" s="102">
        <v>355</v>
      </c>
      <c r="D114" s="113">
        <f t="shared" ref="D114:D124" si="13">B114-C114</f>
        <v>354</v>
      </c>
      <c r="E114" s="102">
        <v>230</v>
      </c>
      <c r="F114" s="102">
        <v>67</v>
      </c>
      <c r="G114" s="113">
        <f t="shared" ref="G114:G124" si="14">E114-F114</f>
        <v>163</v>
      </c>
    </row>
    <row r="115" spans="1:7" ht="31.5" x14ac:dyDescent="0.2">
      <c r="A115" s="96" t="s">
        <v>99</v>
      </c>
      <c r="B115" s="102">
        <v>373</v>
      </c>
      <c r="C115" s="102">
        <v>520</v>
      </c>
      <c r="D115" s="113">
        <f t="shared" si="13"/>
        <v>-147</v>
      </c>
      <c r="E115" s="102">
        <v>59</v>
      </c>
      <c r="F115" s="102">
        <v>157</v>
      </c>
      <c r="G115" s="113">
        <f t="shared" si="14"/>
        <v>-98</v>
      </c>
    </row>
    <row r="116" spans="1:7" ht="26.45" customHeight="1" x14ac:dyDescent="0.2">
      <c r="A116" s="96" t="s">
        <v>110</v>
      </c>
      <c r="B116" s="102">
        <v>252</v>
      </c>
      <c r="C116" s="102">
        <v>332</v>
      </c>
      <c r="D116" s="113">
        <f t="shared" si="13"/>
        <v>-80</v>
      </c>
      <c r="E116" s="102">
        <v>59</v>
      </c>
      <c r="F116" s="102">
        <v>105</v>
      </c>
      <c r="G116" s="113">
        <f t="shared" si="14"/>
        <v>-46</v>
      </c>
    </row>
    <row r="117" spans="1:7" ht="24" customHeight="1" x14ac:dyDescent="0.2">
      <c r="A117" s="95" t="s">
        <v>114</v>
      </c>
      <c r="B117" s="102">
        <v>224</v>
      </c>
      <c r="C117" s="102">
        <v>393</v>
      </c>
      <c r="D117" s="113">
        <f t="shared" si="13"/>
        <v>-169</v>
      </c>
      <c r="E117" s="102">
        <v>66</v>
      </c>
      <c r="F117" s="102">
        <v>100</v>
      </c>
      <c r="G117" s="113">
        <f t="shared" si="14"/>
        <v>-34</v>
      </c>
    </row>
    <row r="118" spans="1:7" ht="19.5" customHeight="1" x14ac:dyDescent="0.2">
      <c r="A118" s="96" t="s">
        <v>109</v>
      </c>
      <c r="B118" s="102">
        <v>188</v>
      </c>
      <c r="C118" s="102">
        <v>88</v>
      </c>
      <c r="D118" s="113">
        <f t="shared" si="13"/>
        <v>100</v>
      </c>
      <c r="E118" s="102">
        <v>39</v>
      </c>
      <c r="F118" s="102">
        <v>27</v>
      </c>
      <c r="G118" s="113">
        <f t="shared" si="14"/>
        <v>12</v>
      </c>
    </row>
    <row r="119" spans="1:7" ht="32.450000000000003" customHeight="1" x14ac:dyDescent="0.2">
      <c r="A119" s="96" t="s">
        <v>107</v>
      </c>
      <c r="B119" s="102">
        <v>171</v>
      </c>
      <c r="C119" s="102">
        <v>195</v>
      </c>
      <c r="D119" s="113">
        <f t="shared" si="13"/>
        <v>-24</v>
      </c>
      <c r="E119" s="102">
        <v>10</v>
      </c>
      <c r="F119" s="102">
        <v>64</v>
      </c>
      <c r="G119" s="113">
        <f t="shared" si="14"/>
        <v>-54</v>
      </c>
    </row>
    <row r="120" spans="1:7" ht="27" customHeight="1" x14ac:dyDescent="0.2">
      <c r="A120" s="96" t="s">
        <v>128</v>
      </c>
      <c r="B120" s="102">
        <v>168</v>
      </c>
      <c r="C120" s="102">
        <v>134</v>
      </c>
      <c r="D120" s="113">
        <f t="shared" si="13"/>
        <v>34</v>
      </c>
      <c r="E120" s="102">
        <v>29</v>
      </c>
      <c r="F120" s="102">
        <v>34</v>
      </c>
      <c r="G120" s="113">
        <f t="shared" si="14"/>
        <v>-5</v>
      </c>
    </row>
    <row r="121" spans="1:7" ht="23.25" customHeight="1" x14ac:dyDescent="0.2">
      <c r="A121" s="96" t="s">
        <v>125</v>
      </c>
      <c r="B121" s="102">
        <v>163</v>
      </c>
      <c r="C121" s="102">
        <v>80</v>
      </c>
      <c r="D121" s="113">
        <f t="shared" si="13"/>
        <v>83</v>
      </c>
      <c r="E121" s="102">
        <v>17</v>
      </c>
      <c r="F121" s="102">
        <v>24</v>
      </c>
      <c r="G121" s="113">
        <f t="shared" si="14"/>
        <v>-7</v>
      </c>
    </row>
    <row r="122" spans="1:7" ht="25.5" customHeight="1" x14ac:dyDescent="0.2">
      <c r="A122" s="96" t="s">
        <v>120</v>
      </c>
      <c r="B122" s="102">
        <v>120</v>
      </c>
      <c r="C122" s="102">
        <v>114</v>
      </c>
      <c r="D122" s="113">
        <f t="shared" si="13"/>
        <v>6</v>
      </c>
      <c r="E122" s="102">
        <v>30</v>
      </c>
      <c r="F122" s="102">
        <v>38</v>
      </c>
      <c r="G122" s="113">
        <f t="shared" si="14"/>
        <v>-8</v>
      </c>
    </row>
    <row r="123" spans="1:7" ht="30" customHeight="1" x14ac:dyDescent="0.2">
      <c r="A123" s="96" t="s">
        <v>124</v>
      </c>
      <c r="B123" s="102">
        <v>109</v>
      </c>
      <c r="C123" s="102">
        <v>52</v>
      </c>
      <c r="D123" s="113">
        <f t="shared" si="13"/>
        <v>57</v>
      </c>
      <c r="E123" s="102">
        <v>12</v>
      </c>
      <c r="F123" s="102">
        <v>17</v>
      </c>
      <c r="G123" s="113">
        <f t="shared" si="14"/>
        <v>-5</v>
      </c>
    </row>
    <row r="124" spans="1:7" ht="29.25" customHeight="1" x14ac:dyDescent="0.2">
      <c r="A124" s="96" t="s">
        <v>116</v>
      </c>
      <c r="B124" s="102">
        <v>94</v>
      </c>
      <c r="C124" s="102">
        <v>34</v>
      </c>
      <c r="D124" s="113">
        <f t="shared" si="13"/>
        <v>60</v>
      </c>
      <c r="E124" s="102">
        <v>30</v>
      </c>
      <c r="F124" s="102">
        <v>11</v>
      </c>
      <c r="G124" s="113">
        <f t="shared" si="14"/>
        <v>19</v>
      </c>
    </row>
    <row r="125" spans="1:7" ht="41.25" customHeight="1" x14ac:dyDescent="0.25">
      <c r="A125" s="81"/>
      <c r="B125" s="98"/>
      <c r="C125" s="98"/>
      <c r="D125" s="99"/>
      <c r="E125" s="98"/>
      <c r="F125" s="98"/>
      <c r="G125" s="99"/>
    </row>
    <row r="130" ht="38.450000000000003" customHeight="1" x14ac:dyDescent="0.2"/>
    <row r="141" ht="34.5" customHeight="1" x14ac:dyDescent="0.2"/>
    <row r="146" ht="38.450000000000003" customHeight="1" x14ac:dyDescent="0.2"/>
    <row r="147" ht="21" customHeight="1" x14ac:dyDescent="0.2"/>
    <row r="148" ht="21" customHeight="1" x14ac:dyDescent="0.2"/>
    <row r="149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9" ht="21" customHeight="1" x14ac:dyDescent="0.2"/>
    <row r="160" ht="21" customHeight="1" x14ac:dyDescent="0.2"/>
    <row r="161" ht="21" customHeight="1" x14ac:dyDescent="0.2"/>
  </sheetData>
  <mergeCells count="20">
    <mergeCell ref="A34:G34"/>
    <mergeCell ref="A47:G47"/>
    <mergeCell ref="A21:G21"/>
    <mergeCell ref="A8:G8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E4:G4"/>
    <mergeCell ref="A60:G60"/>
    <mergeCell ref="A73:G73"/>
    <mergeCell ref="A86:G86"/>
    <mergeCell ref="A99:G99"/>
    <mergeCell ref="A112:G112"/>
  </mergeCells>
  <printOptions horizontalCentered="1"/>
  <pageMargins left="0" right="0" top="0.19685039370078741" bottom="3.937007874015748E-2" header="0.15748031496062992" footer="0.35433070866141736"/>
  <pageSetup paperSize="9" scale="70" orientation="portrait" r:id="rId1"/>
  <headerFooter alignWithMargins="0"/>
  <rowBreaks count="3" manualBreakCount="3">
    <brk id="43" max="6" man="1"/>
    <brk id="83" max="6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view="pageBreakPreview" zoomScale="80" zoomScaleNormal="75" zoomScaleSheetLayoutView="80" workbookViewId="0">
      <selection activeCell="C10" sqref="C10"/>
    </sheetView>
  </sheetViews>
  <sheetFormatPr defaultColWidth="8.85546875" defaultRowHeight="12.75" x14ac:dyDescent="0.2"/>
  <cols>
    <col min="1" max="1" width="41" style="37" customWidth="1"/>
    <col min="2" max="2" width="21.140625" style="37" customWidth="1"/>
    <col min="3" max="3" width="21" style="37" customWidth="1"/>
    <col min="4" max="4" width="13.7109375" style="37" customWidth="1"/>
    <col min="5" max="6" width="14.140625" style="37" customWidth="1"/>
    <col min="7" max="7" width="13.7109375" style="37" customWidth="1"/>
    <col min="8" max="250" width="8.85546875" style="37"/>
    <col min="251" max="251" width="41" style="37" customWidth="1"/>
    <col min="252" max="253" width="12" style="37" customWidth="1"/>
    <col min="254" max="254" width="13.7109375" style="37" customWidth="1"/>
    <col min="255" max="256" width="12" style="37" customWidth="1"/>
    <col min="257" max="257" width="13.7109375" style="37" customWidth="1"/>
    <col min="258" max="258" width="8.85546875" style="37"/>
    <col min="259" max="259" width="11.85546875" style="37" customWidth="1"/>
    <col min="260" max="260" width="9.28515625" style="37" bestFit="1" customWidth="1"/>
    <col min="261" max="506" width="8.85546875" style="37"/>
    <col min="507" max="507" width="41" style="37" customWidth="1"/>
    <col min="508" max="509" width="12" style="37" customWidth="1"/>
    <col min="510" max="510" width="13.7109375" style="37" customWidth="1"/>
    <col min="511" max="512" width="12" style="37" customWidth="1"/>
    <col min="513" max="513" width="13.7109375" style="37" customWidth="1"/>
    <col min="514" max="514" width="8.85546875" style="37"/>
    <col min="515" max="515" width="11.85546875" style="37" customWidth="1"/>
    <col min="516" max="516" width="9.28515625" style="37" bestFit="1" customWidth="1"/>
    <col min="517" max="762" width="8.85546875" style="37"/>
    <col min="763" max="763" width="41" style="37" customWidth="1"/>
    <col min="764" max="765" width="12" style="37" customWidth="1"/>
    <col min="766" max="766" width="13.7109375" style="37" customWidth="1"/>
    <col min="767" max="768" width="12" style="37" customWidth="1"/>
    <col min="769" max="769" width="13.7109375" style="37" customWidth="1"/>
    <col min="770" max="770" width="8.85546875" style="37"/>
    <col min="771" max="771" width="11.85546875" style="37" customWidth="1"/>
    <col min="772" max="772" width="9.28515625" style="37" bestFit="1" customWidth="1"/>
    <col min="773" max="1018" width="8.85546875" style="37"/>
    <col min="1019" max="1019" width="41" style="37" customWidth="1"/>
    <col min="1020" max="1021" width="12" style="37" customWidth="1"/>
    <col min="1022" max="1022" width="13.7109375" style="37" customWidth="1"/>
    <col min="1023" max="1024" width="12" style="37" customWidth="1"/>
    <col min="1025" max="1025" width="13.7109375" style="37" customWidth="1"/>
    <col min="1026" max="1026" width="8.85546875" style="37"/>
    <col min="1027" max="1027" width="11.85546875" style="37" customWidth="1"/>
    <col min="1028" max="1028" width="9.28515625" style="37" bestFit="1" customWidth="1"/>
    <col min="1029" max="1274" width="8.85546875" style="37"/>
    <col min="1275" max="1275" width="41" style="37" customWidth="1"/>
    <col min="1276" max="1277" width="12" style="37" customWidth="1"/>
    <col min="1278" max="1278" width="13.7109375" style="37" customWidth="1"/>
    <col min="1279" max="1280" width="12" style="37" customWidth="1"/>
    <col min="1281" max="1281" width="13.7109375" style="37" customWidth="1"/>
    <col min="1282" max="1282" width="8.85546875" style="37"/>
    <col min="1283" max="1283" width="11.85546875" style="37" customWidth="1"/>
    <col min="1284" max="1284" width="9.28515625" style="37" bestFit="1" customWidth="1"/>
    <col min="1285" max="1530" width="8.85546875" style="37"/>
    <col min="1531" max="1531" width="41" style="37" customWidth="1"/>
    <col min="1532" max="1533" width="12" style="37" customWidth="1"/>
    <col min="1534" max="1534" width="13.7109375" style="37" customWidth="1"/>
    <col min="1535" max="1536" width="12" style="37" customWidth="1"/>
    <col min="1537" max="1537" width="13.7109375" style="37" customWidth="1"/>
    <col min="1538" max="1538" width="8.85546875" style="37"/>
    <col min="1539" max="1539" width="11.85546875" style="37" customWidth="1"/>
    <col min="1540" max="1540" width="9.28515625" style="37" bestFit="1" customWidth="1"/>
    <col min="1541" max="1786" width="8.85546875" style="37"/>
    <col min="1787" max="1787" width="41" style="37" customWidth="1"/>
    <col min="1788" max="1789" width="12" style="37" customWidth="1"/>
    <col min="1790" max="1790" width="13.7109375" style="37" customWidth="1"/>
    <col min="1791" max="1792" width="12" style="37" customWidth="1"/>
    <col min="1793" max="1793" width="13.7109375" style="37" customWidth="1"/>
    <col min="1794" max="1794" width="8.85546875" style="37"/>
    <col min="1795" max="1795" width="11.85546875" style="37" customWidth="1"/>
    <col min="1796" max="1796" width="9.28515625" style="37" bestFit="1" customWidth="1"/>
    <col min="1797" max="2042" width="8.85546875" style="37"/>
    <col min="2043" max="2043" width="41" style="37" customWidth="1"/>
    <col min="2044" max="2045" width="12" style="37" customWidth="1"/>
    <col min="2046" max="2046" width="13.7109375" style="37" customWidth="1"/>
    <col min="2047" max="2048" width="12" style="37" customWidth="1"/>
    <col min="2049" max="2049" width="13.7109375" style="37" customWidth="1"/>
    <col min="2050" max="2050" width="8.85546875" style="37"/>
    <col min="2051" max="2051" width="11.85546875" style="37" customWidth="1"/>
    <col min="2052" max="2052" width="9.28515625" style="37" bestFit="1" customWidth="1"/>
    <col min="2053" max="2298" width="8.85546875" style="37"/>
    <col min="2299" max="2299" width="41" style="37" customWidth="1"/>
    <col min="2300" max="2301" width="12" style="37" customWidth="1"/>
    <col min="2302" max="2302" width="13.7109375" style="37" customWidth="1"/>
    <col min="2303" max="2304" width="12" style="37" customWidth="1"/>
    <col min="2305" max="2305" width="13.7109375" style="37" customWidth="1"/>
    <col min="2306" max="2306" width="8.85546875" style="37"/>
    <col min="2307" max="2307" width="11.85546875" style="37" customWidth="1"/>
    <col min="2308" max="2308" width="9.28515625" style="37" bestFit="1" customWidth="1"/>
    <col min="2309" max="2554" width="8.85546875" style="37"/>
    <col min="2555" max="2555" width="41" style="37" customWidth="1"/>
    <col min="2556" max="2557" width="12" style="37" customWidth="1"/>
    <col min="2558" max="2558" width="13.7109375" style="37" customWidth="1"/>
    <col min="2559" max="2560" width="12" style="37" customWidth="1"/>
    <col min="2561" max="2561" width="13.7109375" style="37" customWidth="1"/>
    <col min="2562" max="2562" width="8.85546875" style="37"/>
    <col min="2563" max="2563" width="11.85546875" style="37" customWidth="1"/>
    <col min="2564" max="2564" width="9.28515625" style="37" bestFit="1" customWidth="1"/>
    <col min="2565" max="2810" width="8.85546875" style="37"/>
    <col min="2811" max="2811" width="41" style="37" customWidth="1"/>
    <col min="2812" max="2813" width="12" style="37" customWidth="1"/>
    <col min="2814" max="2814" width="13.7109375" style="37" customWidth="1"/>
    <col min="2815" max="2816" width="12" style="37" customWidth="1"/>
    <col min="2817" max="2817" width="13.7109375" style="37" customWidth="1"/>
    <col min="2818" max="2818" width="8.85546875" style="37"/>
    <col min="2819" max="2819" width="11.85546875" style="37" customWidth="1"/>
    <col min="2820" max="2820" width="9.28515625" style="37" bestFit="1" customWidth="1"/>
    <col min="2821" max="3066" width="8.85546875" style="37"/>
    <col min="3067" max="3067" width="41" style="37" customWidth="1"/>
    <col min="3068" max="3069" width="12" style="37" customWidth="1"/>
    <col min="3070" max="3070" width="13.7109375" style="37" customWidth="1"/>
    <col min="3071" max="3072" width="12" style="37" customWidth="1"/>
    <col min="3073" max="3073" width="13.7109375" style="37" customWidth="1"/>
    <col min="3074" max="3074" width="8.85546875" style="37"/>
    <col min="3075" max="3075" width="11.85546875" style="37" customWidth="1"/>
    <col min="3076" max="3076" width="9.28515625" style="37" bestFit="1" customWidth="1"/>
    <col min="3077" max="3322" width="8.85546875" style="37"/>
    <col min="3323" max="3323" width="41" style="37" customWidth="1"/>
    <col min="3324" max="3325" width="12" style="37" customWidth="1"/>
    <col min="3326" max="3326" width="13.7109375" style="37" customWidth="1"/>
    <col min="3327" max="3328" width="12" style="37" customWidth="1"/>
    <col min="3329" max="3329" width="13.7109375" style="37" customWidth="1"/>
    <col min="3330" max="3330" width="8.85546875" style="37"/>
    <col min="3331" max="3331" width="11.85546875" style="37" customWidth="1"/>
    <col min="3332" max="3332" width="9.28515625" style="37" bestFit="1" customWidth="1"/>
    <col min="3333" max="3578" width="8.85546875" style="37"/>
    <col min="3579" max="3579" width="41" style="37" customWidth="1"/>
    <col min="3580" max="3581" width="12" style="37" customWidth="1"/>
    <col min="3582" max="3582" width="13.7109375" style="37" customWidth="1"/>
    <col min="3583" max="3584" width="12" style="37" customWidth="1"/>
    <col min="3585" max="3585" width="13.7109375" style="37" customWidth="1"/>
    <col min="3586" max="3586" width="8.85546875" style="37"/>
    <col min="3587" max="3587" width="11.85546875" style="37" customWidth="1"/>
    <col min="3588" max="3588" width="9.28515625" style="37" bestFit="1" customWidth="1"/>
    <col min="3589" max="3834" width="8.85546875" style="37"/>
    <col min="3835" max="3835" width="41" style="37" customWidth="1"/>
    <col min="3836" max="3837" width="12" style="37" customWidth="1"/>
    <col min="3838" max="3838" width="13.7109375" style="37" customWidth="1"/>
    <col min="3839" max="3840" width="12" style="37" customWidth="1"/>
    <col min="3841" max="3841" width="13.7109375" style="37" customWidth="1"/>
    <col min="3842" max="3842" width="8.85546875" style="37"/>
    <col min="3843" max="3843" width="11.85546875" style="37" customWidth="1"/>
    <col min="3844" max="3844" width="9.28515625" style="37" bestFit="1" customWidth="1"/>
    <col min="3845" max="4090" width="8.85546875" style="37"/>
    <col min="4091" max="4091" width="41" style="37" customWidth="1"/>
    <col min="4092" max="4093" width="12" style="37" customWidth="1"/>
    <col min="4094" max="4094" width="13.7109375" style="37" customWidth="1"/>
    <col min="4095" max="4096" width="12" style="37" customWidth="1"/>
    <col min="4097" max="4097" width="13.7109375" style="37" customWidth="1"/>
    <col min="4098" max="4098" width="8.85546875" style="37"/>
    <col min="4099" max="4099" width="11.85546875" style="37" customWidth="1"/>
    <col min="4100" max="4100" width="9.28515625" style="37" bestFit="1" customWidth="1"/>
    <col min="4101" max="4346" width="8.85546875" style="37"/>
    <col min="4347" max="4347" width="41" style="37" customWidth="1"/>
    <col min="4348" max="4349" width="12" style="37" customWidth="1"/>
    <col min="4350" max="4350" width="13.7109375" style="37" customWidth="1"/>
    <col min="4351" max="4352" width="12" style="37" customWidth="1"/>
    <col min="4353" max="4353" width="13.7109375" style="37" customWidth="1"/>
    <col min="4354" max="4354" width="8.85546875" style="37"/>
    <col min="4355" max="4355" width="11.85546875" style="37" customWidth="1"/>
    <col min="4356" max="4356" width="9.28515625" style="37" bestFit="1" customWidth="1"/>
    <col min="4357" max="4602" width="8.85546875" style="37"/>
    <col min="4603" max="4603" width="41" style="37" customWidth="1"/>
    <col min="4604" max="4605" width="12" style="37" customWidth="1"/>
    <col min="4606" max="4606" width="13.7109375" style="37" customWidth="1"/>
    <col min="4607" max="4608" width="12" style="37" customWidth="1"/>
    <col min="4609" max="4609" width="13.7109375" style="37" customWidth="1"/>
    <col min="4610" max="4610" width="8.85546875" style="37"/>
    <col min="4611" max="4611" width="11.85546875" style="37" customWidth="1"/>
    <col min="4612" max="4612" width="9.28515625" style="37" bestFit="1" customWidth="1"/>
    <col min="4613" max="4858" width="8.85546875" style="37"/>
    <col min="4859" max="4859" width="41" style="37" customWidth="1"/>
    <col min="4860" max="4861" width="12" style="37" customWidth="1"/>
    <col min="4862" max="4862" width="13.7109375" style="37" customWidth="1"/>
    <col min="4863" max="4864" width="12" style="37" customWidth="1"/>
    <col min="4865" max="4865" width="13.7109375" style="37" customWidth="1"/>
    <col min="4866" max="4866" width="8.85546875" style="37"/>
    <col min="4867" max="4867" width="11.85546875" style="37" customWidth="1"/>
    <col min="4868" max="4868" width="9.28515625" style="37" bestFit="1" customWidth="1"/>
    <col min="4869" max="5114" width="8.85546875" style="37"/>
    <col min="5115" max="5115" width="41" style="37" customWidth="1"/>
    <col min="5116" max="5117" width="12" style="37" customWidth="1"/>
    <col min="5118" max="5118" width="13.7109375" style="37" customWidth="1"/>
    <col min="5119" max="5120" width="12" style="37" customWidth="1"/>
    <col min="5121" max="5121" width="13.7109375" style="37" customWidth="1"/>
    <col min="5122" max="5122" width="8.85546875" style="37"/>
    <col min="5123" max="5123" width="11.85546875" style="37" customWidth="1"/>
    <col min="5124" max="5124" width="9.28515625" style="37" bestFit="1" customWidth="1"/>
    <col min="5125" max="5370" width="8.85546875" style="37"/>
    <col min="5371" max="5371" width="41" style="37" customWidth="1"/>
    <col min="5372" max="5373" width="12" style="37" customWidth="1"/>
    <col min="5374" max="5374" width="13.7109375" style="37" customWidth="1"/>
    <col min="5375" max="5376" width="12" style="37" customWidth="1"/>
    <col min="5377" max="5377" width="13.7109375" style="37" customWidth="1"/>
    <col min="5378" max="5378" width="8.85546875" style="37"/>
    <col min="5379" max="5379" width="11.85546875" style="37" customWidth="1"/>
    <col min="5380" max="5380" width="9.28515625" style="37" bestFit="1" customWidth="1"/>
    <col min="5381" max="5626" width="8.85546875" style="37"/>
    <col min="5627" max="5627" width="41" style="37" customWidth="1"/>
    <col min="5628" max="5629" width="12" style="37" customWidth="1"/>
    <col min="5630" max="5630" width="13.7109375" style="37" customWidth="1"/>
    <col min="5631" max="5632" width="12" style="37" customWidth="1"/>
    <col min="5633" max="5633" width="13.7109375" style="37" customWidth="1"/>
    <col min="5634" max="5634" width="8.85546875" style="37"/>
    <col min="5635" max="5635" width="11.85546875" style="37" customWidth="1"/>
    <col min="5636" max="5636" width="9.28515625" style="37" bestFit="1" customWidth="1"/>
    <col min="5637" max="5882" width="8.85546875" style="37"/>
    <col min="5883" max="5883" width="41" style="37" customWidth="1"/>
    <col min="5884" max="5885" width="12" style="37" customWidth="1"/>
    <col min="5886" max="5886" width="13.7109375" style="37" customWidth="1"/>
    <col min="5887" max="5888" width="12" style="37" customWidth="1"/>
    <col min="5889" max="5889" width="13.7109375" style="37" customWidth="1"/>
    <col min="5890" max="5890" width="8.85546875" style="37"/>
    <col min="5891" max="5891" width="11.85546875" style="37" customWidth="1"/>
    <col min="5892" max="5892" width="9.28515625" style="37" bestFit="1" customWidth="1"/>
    <col min="5893" max="6138" width="8.85546875" style="37"/>
    <col min="6139" max="6139" width="41" style="37" customWidth="1"/>
    <col min="6140" max="6141" width="12" style="37" customWidth="1"/>
    <col min="6142" max="6142" width="13.7109375" style="37" customWidth="1"/>
    <col min="6143" max="6144" width="12" style="37" customWidth="1"/>
    <col min="6145" max="6145" width="13.7109375" style="37" customWidth="1"/>
    <col min="6146" max="6146" width="8.85546875" style="37"/>
    <col min="6147" max="6147" width="11.85546875" style="37" customWidth="1"/>
    <col min="6148" max="6148" width="9.28515625" style="37" bestFit="1" customWidth="1"/>
    <col min="6149" max="6394" width="8.85546875" style="37"/>
    <col min="6395" max="6395" width="41" style="37" customWidth="1"/>
    <col min="6396" max="6397" width="12" style="37" customWidth="1"/>
    <col min="6398" max="6398" width="13.7109375" style="37" customWidth="1"/>
    <col min="6399" max="6400" width="12" style="37" customWidth="1"/>
    <col min="6401" max="6401" width="13.7109375" style="37" customWidth="1"/>
    <col min="6402" max="6402" width="8.85546875" style="37"/>
    <col min="6403" max="6403" width="11.85546875" style="37" customWidth="1"/>
    <col min="6404" max="6404" width="9.28515625" style="37" bestFit="1" customWidth="1"/>
    <col min="6405" max="6650" width="8.85546875" style="37"/>
    <col min="6651" max="6651" width="41" style="37" customWidth="1"/>
    <col min="6652" max="6653" width="12" style="37" customWidth="1"/>
    <col min="6654" max="6654" width="13.7109375" style="37" customWidth="1"/>
    <col min="6655" max="6656" width="12" style="37" customWidth="1"/>
    <col min="6657" max="6657" width="13.7109375" style="37" customWidth="1"/>
    <col min="6658" max="6658" width="8.85546875" style="37"/>
    <col min="6659" max="6659" width="11.85546875" style="37" customWidth="1"/>
    <col min="6660" max="6660" width="9.28515625" style="37" bestFit="1" customWidth="1"/>
    <col min="6661" max="6906" width="8.85546875" style="37"/>
    <col min="6907" max="6907" width="41" style="37" customWidth="1"/>
    <col min="6908" max="6909" width="12" style="37" customWidth="1"/>
    <col min="6910" max="6910" width="13.7109375" style="37" customWidth="1"/>
    <col min="6911" max="6912" width="12" style="37" customWidth="1"/>
    <col min="6913" max="6913" width="13.7109375" style="37" customWidth="1"/>
    <col min="6914" max="6914" width="8.85546875" style="37"/>
    <col min="6915" max="6915" width="11.85546875" style="37" customWidth="1"/>
    <col min="6916" max="6916" width="9.28515625" style="37" bestFit="1" customWidth="1"/>
    <col min="6917" max="7162" width="8.85546875" style="37"/>
    <col min="7163" max="7163" width="41" style="37" customWidth="1"/>
    <col min="7164" max="7165" width="12" style="37" customWidth="1"/>
    <col min="7166" max="7166" width="13.7109375" style="37" customWidth="1"/>
    <col min="7167" max="7168" width="12" style="37" customWidth="1"/>
    <col min="7169" max="7169" width="13.7109375" style="37" customWidth="1"/>
    <col min="7170" max="7170" width="8.85546875" style="37"/>
    <col min="7171" max="7171" width="11.85546875" style="37" customWidth="1"/>
    <col min="7172" max="7172" width="9.28515625" style="37" bestFit="1" customWidth="1"/>
    <col min="7173" max="7418" width="8.85546875" style="37"/>
    <col min="7419" max="7419" width="41" style="37" customWidth="1"/>
    <col min="7420" max="7421" width="12" style="37" customWidth="1"/>
    <col min="7422" max="7422" width="13.7109375" style="37" customWidth="1"/>
    <col min="7423" max="7424" width="12" style="37" customWidth="1"/>
    <col min="7425" max="7425" width="13.7109375" style="37" customWidth="1"/>
    <col min="7426" max="7426" width="8.85546875" style="37"/>
    <col min="7427" max="7427" width="11.85546875" style="37" customWidth="1"/>
    <col min="7428" max="7428" width="9.28515625" style="37" bestFit="1" customWidth="1"/>
    <col min="7429" max="7674" width="8.85546875" style="37"/>
    <col min="7675" max="7675" width="41" style="37" customWidth="1"/>
    <col min="7676" max="7677" width="12" style="37" customWidth="1"/>
    <col min="7678" max="7678" width="13.7109375" style="37" customWidth="1"/>
    <col min="7679" max="7680" width="12" style="37" customWidth="1"/>
    <col min="7681" max="7681" width="13.7109375" style="37" customWidth="1"/>
    <col min="7682" max="7682" width="8.85546875" style="37"/>
    <col min="7683" max="7683" width="11.85546875" style="37" customWidth="1"/>
    <col min="7684" max="7684" width="9.28515625" style="37" bestFit="1" customWidth="1"/>
    <col min="7685" max="7930" width="8.85546875" style="37"/>
    <col min="7931" max="7931" width="41" style="37" customWidth="1"/>
    <col min="7932" max="7933" width="12" style="37" customWidth="1"/>
    <col min="7934" max="7934" width="13.7109375" style="37" customWidth="1"/>
    <col min="7935" max="7936" width="12" style="37" customWidth="1"/>
    <col min="7937" max="7937" width="13.7109375" style="37" customWidth="1"/>
    <col min="7938" max="7938" width="8.85546875" style="37"/>
    <col min="7939" max="7939" width="11.85546875" style="37" customWidth="1"/>
    <col min="7940" max="7940" width="9.28515625" style="37" bestFit="1" customWidth="1"/>
    <col min="7941" max="8186" width="8.85546875" style="37"/>
    <col min="8187" max="8187" width="41" style="37" customWidth="1"/>
    <col min="8188" max="8189" width="12" style="37" customWidth="1"/>
    <col min="8190" max="8190" width="13.7109375" style="37" customWidth="1"/>
    <col min="8191" max="8192" width="12" style="37" customWidth="1"/>
    <col min="8193" max="8193" width="13.7109375" style="37" customWidth="1"/>
    <col min="8194" max="8194" width="8.85546875" style="37"/>
    <col min="8195" max="8195" width="11.85546875" style="37" customWidth="1"/>
    <col min="8196" max="8196" width="9.28515625" style="37" bestFit="1" customWidth="1"/>
    <col min="8197" max="8442" width="8.85546875" style="37"/>
    <col min="8443" max="8443" width="41" style="37" customWidth="1"/>
    <col min="8444" max="8445" width="12" style="37" customWidth="1"/>
    <col min="8446" max="8446" width="13.7109375" style="37" customWidth="1"/>
    <col min="8447" max="8448" width="12" style="37" customWidth="1"/>
    <col min="8449" max="8449" width="13.7109375" style="37" customWidth="1"/>
    <col min="8450" max="8450" width="8.85546875" style="37"/>
    <col min="8451" max="8451" width="11.85546875" style="37" customWidth="1"/>
    <col min="8452" max="8452" width="9.28515625" style="37" bestFit="1" customWidth="1"/>
    <col min="8453" max="8698" width="8.85546875" style="37"/>
    <col min="8699" max="8699" width="41" style="37" customWidth="1"/>
    <col min="8700" max="8701" width="12" style="37" customWidth="1"/>
    <col min="8702" max="8702" width="13.7109375" style="37" customWidth="1"/>
    <col min="8703" max="8704" width="12" style="37" customWidth="1"/>
    <col min="8705" max="8705" width="13.7109375" style="37" customWidth="1"/>
    <col min="8706" max="8706" width="8.85546875" style="37"/>
    <col min="8707" max="8707" width="11.85546875" style="37" customWidth="1"/>
    <col min="8708" max="8708" width="9.28515625" style="37" bestFit="1" customWidth="1"/>
    <col min="8709" max="8954" width="8.85546875" style="37"/>
    <col min="8955" max="8955" width="41" style="37" customWidth="1"/>
    <col min="8956" max="8957" width="12" style="37" customWidth="1"/>
    <col min="8958" max="8958" width="13.7109375" style="37" customWidth="1"/>
    <col min="8959" max="8960" width="12" style="37" customWidth="1"/>
    <col min="8961" max="8961" width="13.7109375" style="37" customWidth="1"/>
    <col min="8962" max="8962" width="8.85546875" style="37"/>
    <col min="8963" max="8963" width="11.85546875" style="37" customWidth="1"/>
    <col min="8964" max="8964" width="9.28515625" style="37" bestFit="1" customWidth="1"/>
    <col min="8965" max="9210" width="8.85546875" style="37"/>
    <col min="9211" max="9211" width="41" style="37" customWidth="1"/>
    <col min="9212" max="9213" width="12" style="37" customWidth="1"/>
    <col min="9214" max="9214" width="13.7109375" style="37" customWidth="1"/>
    <col min="9215" max="9216" width="12" style="37" customWidth="1"/>
    <col min="9217" max="9217" width="13.7109375" style="37" customWidth="1"/>
    <col min="9218" max="9218" width="8.85546875" style="37"/>
    <col min="9219" max="9219" width="11.85546875" style="37" customWidth="1"/>
    <col min="9220" max="9220" width="9.28515625" style="37" bestFit="1" customWidth="1"/>
    <col min="9221" max="9466" width="8.85546875" style="37"/>
    <col min="9467" max="9467" width="41" style="37" customWidth="1"/>
    <col min="9468" max="9469" width="12" style="37" customWidth="1"/>
    <col min="9470" max="9470" width="13.7109375" style="37" customWidth="1"/>
    <col min="9471" max="9472" width="12" style="37" customWidth="1"/>
    <col min="9473" max="9473" width="13.7109375" style="37" customWidth="1"/>
    <col min="9474" max="9474" width="8.85546875" style="37"/>
    <col min="9475" max="9475" width="11.85546875" style="37" customWidth="1"/>
    <col min="9476" max="9476" width="9.28515625" style="37" bestFit="1" customWidth="1"/>
    <col min="9477" max="9722" width="8.85546875" style="37"/>
    <col min="9723" max="9723" width="41" style="37" customWidth="1"/>
    <col min="9724" max="9725" width="12" style="37" customWidth="1"/>
    <col min="9726" max="9726" width="13.7109375" style="37" customWidth="1"/>
    <col min="9727" max="9728" width="12" style="37" customWidth="1"/>
    <col min="9729" max="9729" width="13.7109375" style="37" customWidth="1"/>
    <col min="9730" max="9730" width="8.85546875" style="37"/>
    <col min="9731" max="9731" width="11.85546875" style="37" customWidth="1"/>
    <col min="9732" max="9732" width="9.28515625" style="37" bestFit="1" customWidth="1"/>
    <col min="9733" max="9978" width="8.85546875" style="37"/>
    <col min="9979" max="9979" width="41" style="37" customWidth="1"/>
    <col min="9980" max="9981" width="12" style="37" customWidth="1"/>
    <col min="9982" max="9982" width="13.7109375" style="37" customWidth="1"/>
    <col min="9983" max="9984" width="12" style="37" customWidth="1"/>
    <col min="9985" max="9985" width="13.7109375" style="37" customWidth="1"/>
    <col min="9986" max="9986" width="8.85546875" style="37"/>
    <col min="9987" max="9987" width="11.85546875" style="37" customWidth="1"/>
    <col min="9988" max="9988" width="9.28515625" style="37" bestFit="1" customWidth="1"/>
    <col min="9989" max="10234" width="8.85546875" style="37"/>
    <col min="10235" max="10235" width="41" style="37" customWidth="1"/>
    <col min="10236" max="10237" width="12" style="37" customWidth="1"/>
    <col min="10238" max="10238" width="13.7109375" style="37" customWidth="1"/>
    <col min="10239" max="10240" width="12" style="37" customWidth="1"/>
    <col min="10241" max="10241" width="13.7109375" style="37" customWidth="1"/>
    <col min="10242" max="10242" width="8.85546875" style="37"/>
    <col min="10243" max="10243" width="11.85546875" style="37" customWidth="1"/>
    <col min="10244" max="10244" width="9.28515625" style="37" bestFit="1" customWidth="1"/>
    <col min="10245" max="10490" width="8.85546875" style="37"/>
    <col min="10491" max="10491" width="41" style="37" customWidth="1"/>
    <col min="10492" max="10493" width="12" style="37" customWidth="1"/>
    <col min="10494" max="10494" width="13.7109375" style="37" customWidth="1"/>
    <col min="10495" max="10496" width="12" style="37" customWidth="1"/>
    <col min="10497" max="10497" width="13.7109375" style="37" customWidth="1"/>
    <col min="10498" max="10498" width="8.85546875" style="37"/>
    <col min="10499" max="10499" width="11.85546875" style="37" customWidth="1"/>
    <col min="10500" max="10500" width="9.28515625" style="37" bestFit="1" customWidth="1"/>
    <col min="10501" max="10746" width="8.85546875" style="37"/>
    <col min="10747" max="10747" width="41" style="37" customWidth="1"/>
    <col min="10748" max="10749" width="12" style="37" customWidth="1"/>
    <col min="10750" max="10750" width="13.7109375" style="37" customWidth="1"/>
    <col min="10751" max="10752" width="12" style="37" customWidth="1"/>
    <col min="10753" max="10753" width="13.7109375" style="37" customWidth="1"/>
    <col min="10754" max="10754" width="8.85546875" style="37"/>
    <col min="10755" max="10755" width="11.85546875" style="37" customWidth="1"/>
    <col min="10756" max="10756" width="9.28515625" style="37" bestFit="1" customWidth="1"/>
    <col min="10757" max="11002" width="8.85546875" style="37"/>
    <col min="11003" max="11003" width="41" style="37" customWidth="1"/>
    <col min="11004" max="11005" width="12" style="37" customWidth="1"/>
    <col min="11006" max="11006" width="13.7109375" style="37" customWidth="1"/>
    <col min="11007" max="11008" width="12" style="37" customWidth="1"/>
    <col min="11009" max="11009" width="13.7109375" style="37" customWidth="1"/>
    <col min="11010" max="11010" width="8.85546875" style="37"/>
    <col min="11011" max="11011" width="11.85546875" style="37" customWidth="1"/>
    <col min="11012" max="11012" width="9.28515625" style="37" bestFit="1" customWidth="1"/>
    <col min="11013" max="11258" width="8.85546875" style="37"/>
    <col min="11259" max="11259" width="41" style="37" customWidth="1"/>
    <col min="11260" max="11261" width="12" style="37" customWidth="1"/>
    <col min="11262" max="11262" width="13.7109375" style="37" customWidth="1"/>
    <col min="11263" max="11264" width="12" style="37" customWidth="1"/>
    <col min="11265" max="11265" width="13.7109375" style="37" customWidth="1"/>
    <col min="11266" max="11266" width="8.85546875" style="37"/>
    <col min="11267" max="11267" width="11.85546875" style="37" customWidth="1"/>
    <col min="11268" max="11268" width="9.28515625" style="37" bestFit="1" customWidth="1"/>
    <col min="11269" max="11514" width="8.85546875" style="37"/>
    <col min="11515" max="11515" width="41" style="37" customWidth="1"/>
    <col min="11516" max="11517" width="12" style="37" customWidth="1"/>
    <col min="11518" max="11518" width="13.7109375" style="37" customWidth="1"/>
    <col min="11519" max="11520" width="12" style="37" customWidth="1"/>
    <col min="11521" max="11521" width="13.7109375" style="37" customWidth="1"/>
    <col min="11522" max="11522" width="8.85546875" style="37"/>
    <col min="11523" max="11523" width="11.85546875" style="37" customWidth="1"/>
    <col min="11524" max="11524" width="9.28515625" style="37" bestFit="1" customWidth="1"/>
    <col min="11525" max="11770" width="8.85546875" style="37"/>
    <col min="11771" max="11771" width="41" style="37" customWidth="1"/>
    <col min="11772" max="11773" width="12" style="37" customWidth="1"/>
    <col min="11774" max="11774" width="13.7109375" style="37" customWidth="1"/>
    <col min="11775" max="11776" width="12" style="37" customWidth="1"/>
    <col min="11777" max="11777" width="13.7109375" style="37" customWidth="1"/>
    <col min="11778" max="11778" width="8.85546875" style="37"/>
    <col min="11779" max="11779" width="11.85546875" style="37" customWidth="1"/>
    <col min="11780" max="11780" width="9.28515625" style="37" bestFit="1" customWidth="1"/>
    <col min="11781" max="12026" width="8.85546875" style="37"/>
    <col min="12027" max="12027" width="41" style="37" customWidth="1"/>
    <col min="12028" max="12029" width="12" style="37" customWidth="1"/>
    <col min="12030" max="12030" width="13.7109375" style="37" customWidth="1"/>
    <col min="12031" max="12032" width="12" style="37" customWidth="1"/>
    <col min="12033" max="12033" width="13.7109375" style="37" customWidth="1"/>
    <col min="12034" max="12034" width="8.85546875" style="37"/>
    <col min="12035" max="12035" width="11.85546875" style="37" customWidth="1"/>
    <col min="12036" max="12036" width="9.28515625" style="37" bestFit="1" customWidth="1"/>
    <col min="12037" max="12282" width="8.85546875" style="37"/>
    <col min="12283" max="12283" width="41" style="37" customWidth="1"/>
    <col min="12284" max="12285" width="12" style="37" customWidth="1"/>
    <col min="12286" max="12286" width="13.7109375" style="37" customWidth="1"/>
    <col min="12287" max="12288" width="12" style="37" customWidth="1"/>
    <col min="12289" max="12289" width="13.7109375" style="37" customWidth="1"/>
    <col min="12290" max="12290" width="8.85546875" style="37"/>
    <col min="12291" max="12291" width="11.85546875" style="37" customWidth="1"/>
    <col min="12292" max="12292" width="9.28515625" style="37" bestFit="1" customWidth="1"/>
    <col min="12293" max="12538" width="8.85546875" style="37"/>
    <col min="12539" max="12539" width="41" style="37" customWidth="1"/>
    <col min="12540" max="12541" width="12" style="37" customWidth="1"/>
    <col min="12542" max="12542" width="13.7109375" style="37" customWidth="1"/>
    <col min="12543" max="12544" width="12" style="37" customWidth="1"/>
    <col min="12545" max="12545" width="13.7109375" style="37" customWidth="1"/>
    <col min="12546" max="12546" width="8.85546875" style="37"/>
    <col min="12547" max="12547" width="11.85546875" style="37" customWidth="1"/>
    <col min="12548" max="12548" width="9.28515625" style="37" bestFit="1" customWidth="1"/>
    <col min="12549" max="12794" width="8.85546875" style="37"/>
    <col min="12795" max="12795" width="41" style="37" customWidth="1"/>
    <col min="12796" max="12797" width="12" style="37" customWidth="1"/>
    <col min="12798" max="12798" width="13.7109375" style="37" customWidth="1"/>
    <col min="12799" max="12800" width="12" style="37" customWidth="1"/>
    <col min="12801" max="12801" width="13.7109375" style="37" customWidth="1"/>
    <col min="12802" max="12802" width="8.85546875" style="37"/>
    <col min="12803" max="12803" width="11.85546875" style="37" customWidth="1"/>
    <col min="12804" max="12804" width="9.28515625" style="37" bestFit="1" customWidth="1"/>
    <col min="12805" max="13050" width="8.85546875" style="37"/>
    <col min="13051" max="13051" width="41" style="37" customWidth="1"/>
    <col min="13052" max="13053" width="12" style="37" customWidth="1"/>
    <col min="13054" max="13054" width="13.7109375" style="37" customWidth="1"/>
    <col min="13055" max="13056" width="12" style="37" customWidth="1"/>
    <col min="13057" max="13057" width="13.7109375" style="37" customWidth="1"/>
    <col min="13058" max="13058" width="8.85546875" style="37"/>
    <col min="13059" max="13059" width="11.85546875" style="37" customWidth="1"/>
    <col min="13060" max="13060" width="9.28515625" style="37" bestFit="1" customWidth="1"/>
    <col min="13061" max="13306" width="8.85546875" style="37"/>
    <col min="13307" max="13307" width="41" style="37" customWidth="1"/>
    <col min="13308" max="13309" width="12" style="37" customWidth="1"/>
    <col min="13310" max="13310" width="13.7109375" style="37" customWidth="1"/>
    <col min="13311" max="13312" width="12" style="37" customWidth="1"/>
    <col min="13313" max="13313" width="13.7109375" style="37" customWidth="1"/>
    <col min="13314" max="13314" width="8.85546875" style="37"/>
    <col min="13315" max="13315" width="11.85546875" style="37" customWidth="1"/>
    <col min="13316" max="13316" width="9.28515625" style="37" bestFit="1" customWidth="1"/>
    <col min="13317" max="13562" width="8.85546875" style="37"/>
    <col min="13563" max="13563" width="41" style="37" customWidth="1"/>
    <col min="13564" max="13565" width="12" style="37" customWidth="1"/>
    <col min="13566" max="13566" width="13.7109375" style="37" customWidth="1"/>
    <col min="13567" max="13568" width="12" style="37" customWidth="1"/>
    <col min="13569" max="13569" width="13.7109375" style="37" customWidth="1"/>
    <col min="13570" max="13570" width="8.85546875" style="37"/>
    <col min="13571" max="13571" width="11.85546875" style="37" customWidth="1"/>
    <col min="13572" max="13572" width="9.28515625" style="37" bestFit="1" customWidth="1"/>
    <col min="13573" max="13818" width="8.85546875" style="37"/>
    <col min="13819" max="13819" width="41" style="37" customWidth="1"/>
    <col min="13820" max="13821" width="12" style="37" customWidth="1"/>
    <col min="13822" max="13822" width="13.7109375" style="37" customWidth="1"/>
    <col min="13823" max="13824" width="12" style="37" customWidth="1"/>
    <col min="13825" max="13825" width="13.7109375" style="37" customWidth="1"/>
    <col min="13826" max="13826" width="8.85546875" style="37"/>
    <col min="13827" max="13827" width="11.85546875" style="37" customWidth="1"/>
    <col min="13828" max="13828" width="9.28515625" style="37" bestFit="1" customWidth="1"/>
    <col min="13829" max="14074" width="8.85546875" style="37"/>
    <col min="14075" max="14075" width="41" style="37" customWidth="1"/>
    <col min="14076" max="14077" width="12" style="37" customWidth="1"/>
    <col min="14078" max="14078" width="13.7109375" style="37" customWidth="1"/>
    <col min="14079" max="14080" width="12" style="37" customWidth="1"/>
    <col min="14081" max="14081" width="13.7109375" style="37" customWidth="1"/>
    <col min="14082" max="14082" width="8.85546875" style="37"/>
    <col min="14083" max="14083" width="11.85546875" style="37" customWidth="1"/>
    <col min="14084" max="14084" width="9.28515625" style="37" bestFit="1" customWidth="1"/>
    <col min="14085" max="14330" width="8.85546875" style="37"/>
    <col min="14331" max="14331" width="41" style="37" customWidth="1"/>
    <col min="14332" max="14333" width="12" style="37" customWidth="1"/>
    <col min="14334" max="14334" width="13.7109375" style="37" customWidth="1"/>
    <col min="14335" max="14336" width="12" style="37" customWidth="1"/>
    <col min="14337" max="14337" width="13.7109375" style="37" customWidth="1"/>
    <col min="14338" max="14338" width="8.85546875" style="37"/>
    <col min="14339" max="14339" width="11.85546875" style="37" customWidth="1"/>
    <col min="14340" max="14340" width="9.28515625" style="37" bestFit="1" customWidth="1"/>
    <col min="14341" max="14586" width="8.85546875" style="37"/>
    <col min="14587" max="14587" width="41" style="37" customWidth="1"/>
    <col min="14588" max="14589" width="12" style="37" customWidth="1"/>
    <col min="14590" max="14590" width="13.7109375" style="37" customWidth="1"/>
    <col min="14591" max="14592" width="12" style="37" customWidth="1"/>
    <col min="14593" max="14593" width="13.7109375" style="37" customWidth="1"/>
    <col min="14594" max="14594" width="8.85546875" style="37"/>
    <col min="14595" max="14595" width="11.85546875" style="37" customWidth="1"/>
    <col min="14596" max="14596" width="9.28515625" style="37" bestFit="1" customWidth="1"/>
    <col min="14597" max="14842" width="8.85546875" style="37"/>
    <col min="14843" max="14843" width="41" style="37" customWidth="1"/>
    <col min="14844" max="14845" width="12" style="37" customWidth="1"/>
    <col min="14846" max="14846" width="13.7109375" style="37" customWidth="1"/>
    <col min="14847" max="14848" width="12" style="37" customWidth="1"/>
    <col min="14849" max="14849" width="13.7109375" style="37" customWidth="1"/>
    <col min="14850" max="14850" width="8.85546875" style="37"/>
    <col min="14851" max="14851" width="11.85546875" style="37" customWidth="1"/>
    <col min="14852" max="14852" width="9.28515625" style="37" bestFit="1" customWidth="1"/>
    <col min="14853" max="15098" width="8.85546875" style="37"/>
    <col min="15099" max="15099" width="41" style="37" customWidth="1"/>
    <col min="15100" max="15101" width="12" style="37" customWidth="1"/>
    <col min="15102" max="15102" width="13.7109375" style="37" customWidth="1"/>
    <col min="15103" max="15104" width="12" style="37" customWidth="1"/>
    <col min="15105" max="15105" width="13.7109375" style="37" customWidth="1"/>
    <col min="15106" max="15106" width="8.85546875" style="37"/>
    <col min="15107" max="15107" width="11.85546875" style="37" customWidth="1"/>
    <col min="15108" max="15108" width="9.28515625" style="37" bestFit="1" customWidth="1"/>
    <col min="15109" max="15354" width="8.85546875" style="37"/>
    <col min="15355" max="15355" width="41" style="37" customWidth="1"/>
    <col min="15356" max="15357" width="12" style="37" customWidth="1"/>
    <col min="15358" max="15358" width="13.7109375" style="37" customWidth="1"/>
    <col min="15359" max="15360" width="12" style="37" customWidth="1"/>
    <col min="15361" max="15361" width="13.7109375" style="37" customWidth="1"/>
    <col min="15362" max="15362" width="8.85546875" style="37"/>
    <col min="15363" max="15363" width="11.85546875" style="37" customWidth="1"/>
    <col min="15364" max="15364" width="9.28515625" style="37" bestFit="1" customWidth="1"/>
    <col min="15365" max="15610" width="8.85546875" style="37"/>
    <col min="15611" max="15611" width="41" style="37" customWidth="1"/>
    <col min="15612" max="15613" width="12" style="37" customWidth="1"/>
    <col min="15614" max="15614" width="13.7109375" style="37" customWidth="1"/>
    <col min="15615" max="15616" width="12" style="37" customWidth="1"/>
    <col min="15617" max="15617" width="13.7109375" style="37" customWidth="1"/>
    <col min="15618" max="15618" width="8.85546875" style="37"/>
    <col min="15619" max="15619" width="11.85546875" style="37" customWidth="1"/>
    <col min="15620" max="15620" width="9.28515625" style="37" bestFit="1" customWidth="1"/>
    <col min="15621" max="15866" width="8.85546875" style="37"/>
    <col min="15867" max="15867" width="41" style="37" customWidth="1"/>
    <col min="15868" max="15869" width="12" style="37" customWidth="1"/>
    <col min="15870" max="15870" width="13.7109375" style="37" customWidth="1"/>
    <col min="15871" max="15872" width="12" style="37" customWidth="1"/>
    <col min="15873" max="15873" width="13.7109375" style="37" customWidth="1"/>
    <col min="15874" max="15874" width="8.85546875" style="37"/>
    <col min="15875" max="15875" width="11.85546875" style="37" customWidth="1"/>
    <col min="15876" max="15876" width="9.28515625" style="37" bestFit="1" customWidth="1"/>
    <col min="15877" max="16122" width="8.85546875" style="37"/>
    <col min="16123" max="16123" width="41" style="37" customWidth="1"/>
    <col min="16124" max="16125" width="12" style="37" customWidth="1"/>
    <col min="16126" max="16126" width="13.7109375" style="37" customWidth="1"/>
    <col min="16127" max="16128" width="12" style="37" customWidth="1"/>
    <col min="16129" max="16129" width="13.7109375" style="37" customWidth="1"/>
    <col min="16130" max="16130" width="8.85546875" style="37"/>
    <col min="16131" max="16131" width="11.85546875" style="37" customWidth="1"/>
    <col min="16132" max="16132" width="9.28515625" style="37" bestFit="1" customWidth="1"/>
    <col min="16133" max="16384" width="8.85546875" style="37"/>
  </cols>
  <sheetData>
    <row r="1" spans="1:27" s="26" customFormat="1" ht="22.7" customHeight="1" x14ac:dyDescent="0.3">
      <c r="A1" s="376" t="s">
        <v>73</v>
      </c>
      <c r="B1" s="376"/>
      <c r="C1" s="376"/>
      <c r="D1" s="376"/>
      <c r="E1" s="376"/>
      <c r="F1" s="376"/>
      <c r="G1" s="376"/>
    </row>
    <row r="2" spans="1:27" s="26" customFormat="1" ht="22.7" customHeight="1" x14ac:dyDescent="0.3">
      <c r="A2" s="392" t="s">
        <v>74</v>
      </c>
      <c r="B2" s="392"/>
      <c r="C2" s="392"/>
      <c r="D2" s="392"/>
      <c r="E2" s="392"/>
      <c r="F2" s="392"/>
      <c r="G2" s="392"/>
    </row>
    <row r="3" spans="1:27" s="29" customFormat="1" ht="18.75" customHeight="1" x14ac:dyDescent="0.2">
      <c r="A3" s="27"/>
      <c r="B3" s="27"/>
      <c r="C3" s="27"/>
      <c r="D3" s="27"/>
      <c r="E3" s="27"/>
      <c r="F3" s="27"/>
      <c r="G3" s="13" t="s">
        <v>7</v>
      </c>
    </row>
    <row r="4" spans="1:27" s="29" customFormat="1" ht="66" customHeight="1" x14ac:dyDescent="0.2">
      <c r="A4" s="103"/>
      <c r="B4" s="106" t="s">
        <v>385</v>
      </c>
      <c r="C4" s="106" t="s">
        <v>379</v>
      </c>
      <c r="D4" s="71" t="s">
        <v>45</v>
      </c>
      <c r="E4" s="109" t="s">
        <v>383</v>
      </c>
      <c r="F4" s="109" t="s">
        <v>384</v>
      </c>
      <c r="G4" s="71" t="s">
        <v>45</v>
      </c>
    </row>
    <row r="5" spans="1:27" s="29" customFormat="1" ht="39.75" customHeight="1" x14ac:dyDescent="0.3">
      <c r="A5" s="58" t="s">
        <v>258</v>
      </c>
      <c r="B5" s="216">
        <v>38309</v>
      </c>
      <c r="C5" s="216">
        <v>37545</v>
      </c>
      <c r="D5" s="217">
        <f>C5/B5*100</f>
        <v>98.005690568795842</v>
      </c>
      <c r="E5" s="357">
        <v>19645</v>
      </c>
      <c r="F5" s="216">
        <v>11174</v>
      </c>
      <c r="G5" s="217">
        <f>F5/E5*100</f>
        <v>56.879613133112748</v>
      </c>
      <c r="H5" s="57"/>
      <c r="I5" s="57"/>
      <c r="J5" s="57"/>
      <c r="K5" s="57"/>
      <c r="L5" s="57"/>
      <c r="M5" s="57"/>
      <c r="N5" s="57"/>
    </row>
    <row r="6" spans="1:27" s="47" customFormat="1" ht="31.7" customHeight="1" x14ac:dyDescent="0.25">
      <c r="A6" s="58" t="s">
        <v>75</v>
      </c>
      <c r="B6" s="218">
        <f>SUM(B8:B26)</f>
        <v>35425</v>
      </c>
      <c r="C6" s="218">
        <f>SUM(C8:C26)</f>
        <v>35262</v>
      </c>
      <c r="D6" s="217">
        <f t="shared" ref="D6:D26" si="0">C6/B6*100</f>
        <v>99.539872971065634</v>
      </c>
      <c r="E6" s="218">
        <f>SUM(E8:E26)</f>
        <v>18288</v>
      </c>
      <c r="F6" s="218">
        <f>SUM(F8:F26)</f>
        <v>10715</v>
      </c>
      <c r="G6" s="217">
        <f t="shared" ref="G6:G26" si="1">F6/E6*100</f>
        <v>58.590332458442695</v>
      </c>
      <c r="H6" s="61"/>
      <c r="I6" s="61"/>
    </row>
    <row r="7" spans="1:27" s="47" customFormat="1" ht="21.6" customHeight="1" x14ac:dyDescent="0.25">
      <c r="A7" s="62" t="s">
        <v>76</v>
      </c>
      <c r="B7" s="219"/>
      <c r="C7" s="219"/>
      <c r="D7" s="217"/>
      <c r="E7" s="219"/>
      <c r="F7" s="219"/>
      <c r="G7" s="217"/>
      <c r="H7" s="61"/>
      <c r="I7" s="61"/>
      <c r="AA7" s="47">
        <v>2501</v>
      </c>
    </row>
    <row r="8" spans="1:27" ht="36" customHeight="1" x14ac:dyDescent="0.3">
      <c r="A8" s="32" t="s">
        <v>12</v>
      </c>
      <c r="B8" s="356">
        <v>4575</v>
      </c>
      <c r="C8" s="213">
        <v>4262</v>
      </c>
      <c r="D8" s="217">
        <f>C8/B8*100</f>
        <v>93.158469945355193</v>
      </c>
      <c r="E8" s="358">
        <v>1256</v>
      </c>
      <c r="F8" s="213">
        <v>702</v>
      </c>
      <c r="G8" s="217">
        <f t="shared" si="1"/>
        <v>55.891719745222936</v>
      </c>
      <c r="H8" s="56"/>
      <c r="I8" s="56"/>
    </row>
    <row r="9" spans="1:27" ht="39" customHeight="1" x14ac:dyDescent="0.2">
      <c r="A9" s="32" t="s">
        <v>13</v>
      </c>
      <c r="B9" s="356">
        <v>99</v>
      </c>
      <c r="C9" s="213">
        <v>100</v>
      </c>
      <c r="D9" s="217">
        <f t="shared" si="0"/>
        <v>101.01010101010101</v>
      </c>
      <c r="E9" s="358">
        <v>34</v>
      </c>
      <c r="F9" s="213">
        <v>41</v>
      </c>
      <c r="G9" s="217">
        <f t="shared" si="1"/>
        <v>120.58823529411764</v>
      </c>
    </row>
    <row r="10" spans="1:27" s="40" customFormat="1" ht="28.5" customHeight="1" x14ac:dyDescent="0.25">
      <c r="A10" s="32" t="s">
        <v>14</v>
      </c>
      <c r="B10" s="356">
        <v>5485</v>
      </c>
      <c r="C10" s="213">
        <v>4692</v>
      </c>
      <c r="D10" s="217">
        <f t="shared" si="0"/>
        <v>85.542388331814038</v>
      </c>
      <c r="E10" s="358">
        <v>2572</v>
      </c>
      <c r="F10" s="213">
        <v>1224</v>
      </c>
      <c r="G10" s="217">
        <f t="shared" si="1"/>
        <v>47.589424572317263</v>
      </c>
    </row>
    <row r="11" spans="1:27" ht="42" customHeight="1" x14ac:dyDescent="0.2">
      <c r="A11" s="32" t="s">
        <v>15</v>
      </c>
      <c r="B11" s="356">
        <v>1250</v>
      </c>
      <c r="C11" s="213">
        <v>1276</v>
      </c>
      <c r="D11" s="217">
        <f t="shared" si="0"/>
        <v>102.08</v>
      </c>
      <c r="E11" s="358">
        <v>936</v>
      </c>
      <c r="F11" s="213">
        <v>885</v>
      </c>
      <c r="G11" s="217">
        <f t="shared" si="1"/>
        <v>94.551282051282044</v>
      </c>
    </row>
    <row r="12" spans="1:27" ht="42" customHeight="1" x14ac:dyDescent="0.2">
      <c r="A12" s="32" t="s">
        <v>16</v>
      </c>
      <c r="B12" s="356">
        <v>292</v>
      </c>
      <c r="C12" s="213">
        <v>285</v>
      </c>
      <c r="D12" s="217">
        <f t="shared" si="0"/>
        <v>97.602739726027394</v>
      </c>
      <c r="E12" s="358">
        <v>160</v>
      </c>
      <c r="F12" s="213">
        <v>102</v>
      </c>
      <c r="G12" s="217">
        <f t="shared" si="1"/>
        <v>63.749999999999993</v>
      </c>
    </row>
    <row r="13" spans="1:27" ht="30.75" customHeight="1" x14ac:dyDescent="0.2">
      <c r="A13" s="32" t="s">
        <v>17</v>
      </c>
      <c r="B13" s="356">
        <v>948</v>
      </c>
      <c r="C13" s="213">
        <v>872</v>
      </c>
      <c r="D13" s="217">
        <f t="shared" si="0"/>
        <v>91.983122362869196</v>
      </c>
      <c r="E13" s="358">
        <v>467</v>
      </c>
      <c r="F13" s="213">
        <v>223</v>
      </c>
      <c r="G13" s="217">
        <f t="shared" si="1"/>
        <v>47.751605995717341</v>
      </c>
    </row>
    <row r="14" spans="1:27" ht="41.25" customHeight="1" x14ac:dyDescent="0.2">
      <c r="A14" s="32" t="s">
        <v>18</v>
      </c>
      <c r="B14" s="356">
        <v>7252</v>
      </c>
      <c r="C14" s="213">
        <v>7131</v>
      </c>
      <c r="D14" s="217">
        <f t="shared" si="0"/>
        <v>98.331494760066178</v>
      </c>
      <c r="E14" s="358">
        <v>3792</v>
      </c>
      <c r="F14" s="213">
        <v>1917</v>
      </c>
      <c r="G14" s="217">
        <f t="shared" si="1"/>
        <v>50.553797468354432</v>
      </c>
    </row>
    <row r="15" spans="1:27" ht="41.25" customHeight="1" x14ac:dyDescent="0.2">
      <c r="A15" s="32" t="s">
        <v>19</v>
      </c>
      <c r="B15" s="356">
        <v>2729</v>
      </c>
      <c r="C15" s="213">
        <v>3049</v>
      </c>
      <c r="D15" s="217">
        <f t="shared" si="0"/>
        <v>111.72590692561377</v>
      </c>
      <c r="E15" s="358">
        <v>1657</v>
      </c>
      <c r="F15" s="213">
        <v>744</v>
      </c>
      <c r="G15" s="217">
        <f t="shared" si="1"/>
        <v>44.900422450211224</v>
      </c>
    </row>
    <row r="16" spans="1:27" ht="41.25" customHeight="1" x14ac:dyDescent="0.2">
      <c r="A16" s="32" t="s">
        <v>20</v>
      </c>
      <c r="B16" s="356">
        <v>1739</v>
      </c>
      <c r="C16" s="213">
        <v>1199</v>
      </c>
      <c r="D16" s="217">
        <f t="shared" si="0"/>
        <v>68.947671075330646</v>
      </c>
      <c r="E16" s="358">
        <v>1140</v>
      </c>
      <c r="F16" s="213">
        <v>220</v>
      </c>
      <c r="G16" s="217">
        <f t="shared" si="1"/>
        <v>19.298245614035086</v>
      </c>
    </row>
    <row r="17" spans="1:7" ht="28.5" customHeight="1" x14ac:dyDescent="0.2">
      <c r="A17" s="32" t="s">
        <v>21</v>
      </c>
      <c r="B17" s="356">
        <v>697</v>
      </c>
      <c r="C17" s="213">
        <v>636</v>
      </c>
      <c r="D17" s="217">
        <f t="shared" si="0"/>
        <v>91.248206599713058</v>
      </c>
      <c r="E17" s="358">
        <v>411</v>
      </c>
      <c r="F17" s="213">
        <v>190</v>
      </c>
      <c r="G17" s="217">
        <f t="shared" si="1"/>
        <v>46.228710462287104</v>
      </c>
    </row>
    <row r="18" spans="1:7" ht="30.75" customHeight="1" x14ac:dyDescent="0.2">
      <c r="A18" s="32" t="s">
        <v>22</v>
      </c>
      <c r="B18" s="356">
        <v>1119</v>
      </c>
      <c r="C18" s="213">
        <v>1202</v>
      </c>
      <c r="D18" s="217">
        <f t="shared" si="0"/>
        <v>107.41733690795353</v>
      </c>
      <c r="E18" s="358">
        <v>636</v>
      </c>
      <c r="F18" s="213">
        <v>414</v>
      </c>
      <c r="G18" s="217">
        <f t="shared" si="1"/>
        <v>65.094339622641513</v>
      </c>
    </row>
    <row r="19" spans="1:7" ht="30.75" customHeight="1" x14ac:dyDescent="0.2">
      <c r="A19" s="32" t="s">
        <v>23</v>
      </c>
      <c r="B19" s="356">
        <v>427</v>
      </c>
      <c r="C19" s="213">
        <v>449</v>
      </c>
      <c r="D19" s="217">
        <f t="shared" si="0"/>
        <v>105.15222482435598</v>
      </c>
      <c r="E19" s="358">
        <v>252</v>
      </c>
      <c r="F19" s="213">
        <v>132</v>
      </c>
      <c r="G19" s="217">
        <f t="shared" si="1"/>
        <v>52.380952380952387</v>
      </c>
    </row>
    <row r="20" spans="1:7" ht="39" customHeight="1" x14ac:dyDescent="0.2">
      <c r="A20" s="32" t="s">
        <v>24</v>
      </c>
      <c r="B20" s="356">
        <v>1046</v>
      </c>
      <c r="C20" s="213">
        <v>943</v>
      </c>
      <c r="D20" s="217">
        <f t="shared" si="0"/>
        <v>90.152963671128106</v>
      </c>
      <c r="E20" s="358">
        <v>553</v>
      </c>
      <c r="F20" s="213">
        <v>270</v>
      </c>
      <c r="G20" s="217">
        <f t="shared" si="1"/>
        <v>48.824593128390596</v>
      </c>
    </row>
    <row r="21" spans="1:7" ht="39.75" customHeight="1" x14ac:dyDescent="0.2">
      <c r="A21" s="32" t="s">
        <v>25</v>
      </c>
      <c r="B21" s="356">
        <v>1103</v>
      </c>
      <c r="C21" s="213">
        <v>1123</v>
      </c>
      <c r="D21" s="217">
        <f t="shared" si="0"/>
        <v>101.81323662737987</v>
      </c>
      <c r="E21" s="358">
        <v>670</v>
      </c>
      <c r="F21" s="213">
        <v>287</v>
      </c>
      <c r="G21" s="217">
        <f t="shared" si="1"/>
        <v>42.835820895522389</v>
      </c>
    </row>
    <row r="22" spans="1:7" ht="44.45" customHeight="1" x14ac:dyDescent="0.2">
      <c r="A22" s="32" t="s">
        <v>26</v>
      </c>
      <c r="B22" s="356">
        <v>3956</v>
      </c>
      <c r="C22" s="213">
        <v>5374</v>
      </c>
      <c r="D22" s="217">
        <f t="shared" si="0"/>
        <v>135.84428715874623</v>
      </c>
      <c r="E22" s="358">
        <v>2167</v>
      </c>
      <c r="F22" s="213">
        <v>2482</v>
      </c>
      <c r="G22" s="217">
        <f t="shared" si="1"/>
        <v>114.53622519612368</v>
      </c>
    </row>
    <row r="23" spans="1:7" ht="31.7" customHeight="1" x14ac:dyDescent="0.2">
      <c r="A23" s="32" t="s">
        <v>27</v>
      </c>
      <c r="B23" s="356">
        <v>610</v>
      </c>
      <c r="C23" s="213">
        <v>693</v>
      </c>
      <c r="D23" s="217">
        <f t="shared" si="0"/>
        <v>113.60655737704919</v>
      </c>
      <c r="E23" s="358">
        <v>369</v>
      </c>
      <c r="F23" s="213">
        <v>276</v>
      </c>
      <c r="G23" s="217">
        <f t="shared" si="1"/>
        <v>74.796747967479675</v>
      </c>
    </row>
    <row r="24" spans="1:7" ht="42" customHeight="1" x14ac:dyDescent="0.2">
      <c r="A24" s="32" t="s">
        <v>28</v>
      </c>
      <c r="B24" s="356">
        <v>1529</v>
      </c>
      <c r="C24" s="213">
        <v>1463</v>
      </c>
      <c r="D24" s="217">
        <f t="shared" si="0"/>
        <v>95.683453237410077</v>
      </c>
      <c r="E24" s="358">
        <v>901</v>
      </c>
      <c r="F24" s="213">
        <v>469</v>
      </c>
      <c r="G24" s="217">
        <f t="shared" si="1"/>
        <v>52.053274139844618</v>
      </c>
    </row>
    <row r="25" spans="1:7" ht="42" customHeight="1" x14ac:dyDescent="0.2">
      <c r="A25" s="32" t="s">
        <v>29</v>
      </c>
      <c r="B25" s="356">
        <v>224</v>
      </c>
      <c r="C25" s="213">
        <v>217</v>
      </c>
      <c r="D25" s="217">
        <f t="shared" si="0"/>
        <v>96.875</v>
      </c>
      <c r="E25" s="358">
        <v>122</v>
      </c>
      <c r="F25" s="213">
        <v>65</v>
      </c>
      <c r="G25" s="217">
        <f t="shared" si="1"/>
        <v>53.278688524590166</v>
      </c>
    </row>
    <row r="26" spans="1:7" ht="29.25" customHeight="1" x14ac:dyDescent="0.2">
      <c r="A26" s="32" t="s">
        <v>30</v>
      </c>
      <c r="B26" s="356">
        <v>345</v>
      </c>
      <c r="C26" s="213">
        <v>296</v>
      </c>
      <c r="D26" s="217">
        <f t="shared" si="0"/>
        <v>85.79710144927536</v>
      </c>
      <c r="E26" s="358">
        <v>193</v>
      </c>
      <c r="F26" s="213">
        <v>72</v>
      </c>
      <c r="G26" s="217">
        <f t="shared" si="1"/>
        <v>37.305699481865283</v>
      </c>
    </row>
    <row r="27" spans="1:7" ht="18.75" x14ac:dyDescent="0.3">
      <c r="A27" s="41"/>
      <c r="B27" s="38"/>
      <c r="F27" s="63"/>
    </row>
    <row r="28" spans="1:7" ht="18.75" x14ac:dyDescent="0.3">
      <c r="A28" s="41"/>
      <c r="B28" s="41"/>
      <c r="F28" s="5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11</vt:lpstr>
      <vt:lpstr>10</vt:lpstr>
      <vt:lpstr>12</vt:lpstr>
      <vt:lpstr>13</vt:lpstr>
      <vt:lpstr>14</vt:lpstr>
      <vt:lpstr>16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 Natalija Stanislavivna</cp:lastModifiedBy>
  <cp:lastPrinted>2021-08-09T11:12:15Z</cp:lastPrinted>
  <dcterms:created xsi:type="dcterms:W3CDTF">2020-12-10T10:35:03Z</dcterms:created>
  <dcterms:modified xsi:type="dcterms:W3CDTF">2021-09-09T12:46:05Z</dcterms:modified>
</cp:coreProperties>
</file>